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75" windowWidth="17445" windowHeight="5100" tabRatio="961" activeTab="0"/>
  </bookViews>
  <sheets>
    <sheet name="List of Figures and Tables" sheetId="1" r:id="rId1"/>
    <sheet name="Table 1" sheetId="2" r:id="rId2"/>
    <sheet name="Table 1A" sheetId="3" r:id="rId3"/>
    <sheet name="Table 1B" sheetId="4" r:id="rId4"/>
    <sheet name="Table 2" sheetId="5" r:id="rId5"/>
    <sheet name="Table 3" sheetId="6" r:id="rId6"/>
    <sheet name="Table 4 " sheetId="7" r:id="rId7"/>
    <sheet name="Table 5 " sheetId="8" r:id="rId8"/>
    <sheet name="Table 6" sheetId="9" r:id="rId9"/>
    <sheet name="Table 7 " sheetId="10" r:id="rId10"/>
    <sheet name="Table 8" sheetId="11" r:id="rId11"/>
    <sheet name="Table A2" sheetId="12" r:id="rId12"/>
    <sheet name="Fig 1A" sheetId="13" r:id="rId13"/>
    <sheet name="Fig 1B" sheetId="14" r:id="rId14"/>
    <sheet name="Fig 2A" sheetId="15" r:id="rId15"/>
    <sheet name="Fig 2B" sheetId="16" r:id="rId16"/>
    <sheet name="Fig 3A" sheetId="17" r:id="rId17"/>
    <sheet name="Fig 3B" sheetId="18" r:id="rId18"/>
    <sheet name="Fig 4" sheetId="19" r:id="rId19"/>
    <sheet name="Fig 5" sheetId="20" r:id="rId20"/>
    <sheet name="Fig 6" sheetId="21" r:id="rId21"/>
    <sheet name="Fig 7" sheetId="22" r:id="rId22"/>
    <sheet name="Fig 8A" sheetId="23" r:id="rId23"/>
    <sheet name="Fig 8B" sheetId="24" r:id="rId24"/>
    <sheet name="Fig 9" sheetId="25" r:id="rId25"/>
    <sheet name="Fig 10A" sheetId="26" r:id="rId26"/>
    <sheet name="Fig 10B" sheetId="27" r:id="rId27"/>
    <sheet name="Fig 11" sheetId="28" r:id="rId28"/>
    <sheet name="Fig 12" sheetId="29" r:id="rId29"/>
    <sheet name="Fig 13A" sheetId="30" r:id="rId30"/>
    <sheet name="Fig 13B" sheetId="31" r:id="rId31"/>
    <sheet name="Fig 14A" sheetId="32" r:id="rId32"/>
    <sheet name="Fig 14B" sheetId="33" r:id="rId33"/>
    <sheet name="Fig 15A" sheetId="34" r:id="rId34"/>
    <sheet name="Fig 15B" sheetId="35" r:id="rId35"/>
    <sheet name="Fig 16A" sheetId="36" r:id="rId36"/>
    <sheet name="Fig 16B" sheetId="37" r:id="rId37"/>
    <sheet name="Fig 17A" sheetId="38" r:id="rId38"/>
    <sheet name="Fig 17B" sheetId="39" r:id="rId39"/>
    <sheet name="Fig 18A" sheetId="40" r:id="rId40"/>
    <sheet name="Fig 18B" sheetId="41" r:id="rId41"/>
    <sheet name="Fig 19A" sheetId="42" r:id="rId42"/>
    <sheet name="Fig 19B" sheetId="43" r:id="rId43"/>
    <sheet name="Fig 20" sheetId="44" r:id="rId44"/>
    <sheet name="Fig 21" sheetId="45" r:id="rId45"/>
    <sheet name="Fig 22" sheetId="46" r:id="rId46"/>
    <sheet name="Fig 23" sheetId="47" r:id="rId47"/>
    <sheet name="Fig 24A" sheetId="48" r:id="rId48"/>
    <sheet name="Fig 24B" sheetId="49" r:id="rId49"/>
    <sheet name="Fig 25A" sheetId="50" r:id="rId50"/>
    <sheet name="Fig 25B" sheetId="51" r:id="rId51"/>
    <sheet name="Fig 26A" sheetId="52" r:id="rId52"/>
    <sheet name="Fig 26B" sheetId="53" r:id="rId53"/>
    <sheet name="Fig 27A" sheetId="54" r:id="rId54"/>
    <sheet name="Fig 27B" sheetId="55" r:id="rId55"/>
    <sheet name="Fig 28" sheetId="56" r:id="rId56"/>
    <sheet name="Fig 29A" sheetId="57" r:id="rId57"/>
    <sheet name="Fig 29B" sheetId="58" r:id="rId58"/>
    <sheet name="Fig 30" sheetId="59" r:id="rId59"/>
    <sheet name="Fig 31A" sheetId="60" r:id="rId60"/>
    <sheet name="Fig 31B" sheetId="61" r:id="rId61"/>
    <sheet name="Fig 32A" sheetId="62" r:id="rId62"/>
    <sheet name="Fig 32B" sheetId="63" r:id="rId63"/>
    <sheet name="Fig 2011_9A" sheetId="64" r:id="rId64"/>
    <sheet name="Fig 2011_9B" sheetId="65" r:id="rId65"/>
    <sheet name="Fig 2012_11A" sheetId="66" r:id="rId66"/>
    <sheet name="Fig 2012_11B" sheetId="67" r:id="rId67"/>
    <sheet name="Fig 2012_11C" sheetId="68" r:id="rId68"/>
    <sheet name="Fig 2013_9B" sheetId="69" r:id="rId69"/>
    <sheet name="Fig 2013_9C" sheetId="70" r:id="rId70"/>
    <sheet name="Figure 2013_11C" sheetId="71" r:id="rId71"/>
  </sheets>
  <externalReferences>
    <externalReference r:id="rId74"/>
  </externalReferences>
  <definedNames/>
  <calcPr fullCalcOnLoad="1"/>
</workbook>
</file>

<file path=xl/sharedStrings.xml><?xml version="1.0" encoding="utf-8"?>
<sst xmlns="http://schemas.openxmlformats.org/spreadsheetml/2006/main" count="3255" uniqueCount="998">
  <si>
    <t>Private Nonprofit</t>
  </si>
  <si>
    <t>Total $ Amount (Millions in Current Dollars)</t>
  </si>
  <si>
    <t>$ Amount (Millions in Current Dollars)</t>
  </si>
  <si>
    <t>2010-11</t>
  </si>
  <si>
    <t>09-10</t>
  </si>
  <si>
    <t>Grad PLUS</t>
  </si>
  <si>
    <t>2009-10</t>
  </si>
  <si>
    <t>08-09</t>
  </si>
  <si>
    <t>2008-09</t>
  </si>
  <si>
    <t>Total Dollars Awarded (Millions in Current Dollars)</t>
  </si>
  <si>
    <t>Avg. per Borrower (Constant)</t>
  </si>
  <si>
    <t>Public Two-Year</t>
  </si>
  <si>
    <t>Public Four-year</t>
  </si>
  <si>
    <t xml:space="preserve">For-Profit </t>
  </si>
  <si>
    <t>Total Education Tax Benefits (in Millions)</t>
  </si>
  <si>
    <t>Actual Minimum Awards</t>
  </si>
  <si>
    <t>Total Federal Grants</t>
  </si>
  <si>
    <t>Total Federal Loans</t>
  </si>
  <si>
    <t>FSEOG</t>
  </si>
  <si>
    <t>Undergraduate Students (Current Dollars)</t>
  </si>
  <si>
    <t xml:space="preserve">Unsubsidized Stafford </t>
  </si>
  <si>
    <t>Stafford Unsubsidized</t>
  </si>
  <si>
    <t>Total Aid (in Millions)</t>
  </si>
  <si>
    <t>Average Total Aid per FTE</t>
  </si>
  <si>
    <t>Total Grant Aid (in Millions)</t>
  </si>
  <si>
    <t>Total Federal Loan Aid (in Millions)</t>
  </si>
  <si>
    <t>Average Education Tax Benefits per FTE</t>
  </si>
  <si>
    <t>Work-Study</t>
  </si>
  <si>
    <t>Sub+Unsub Total Borrowers</t>
  </si>
  <si>
    <t>Expenditures (in Millions)</t>
  </si>
  <si>
    <t>Authorized Maximum Awards</t>
  </si>
  <si>
    <t>Actual Maximum Awards</t>
  </si>
  <si>
    <t>Perkins Loans</t>
  </si>
  <si>
    <t>Subsidized Stafford</t>
  </si>
  <si>
    <t xml:space="preserve">  (FDLP)</t>
  </si>
  <si>
    <t xml:space="preserve">  (FFELP)</t>
  </si>
  <si>
    <t>Unsubsidized Stafford</t>
  </si>
  <si>
    <t>Education Tax Benefits</t>
  </si>
  <si>
    <t>Academic Competitiveness Grants</t>
  </si>
  <si>
    <t>SMART Grants</t>
  </si>
  <si>
    <t>Other Grants</t>
  </si>
  <si>
    <t>Federal Work-Study</t>
  </si>
  <si>
    <t>Loans</t>
  </si>
  <si>
    <t>(Private Sector)</t>
  </si>
  <si>
    <t>Average Grant Aid per FTE</t>
  </si>
  <si>
    <t>Average Federal Loans per FTE</t>
  </si>
  <si>
    <t>1971-72</t>
  </si>
  <si>
    <t>1972-73</t>
  </si>
  <si>
    <t>1973-74</t>
  </si>
  <si>
    <t>1974-75</t>
  </si>
  <si>
    <t>1975-76</t>
  </si>
  <si>
    <t>1976-77</t>
  </si>
  <si>
    <t>1977-78</t>
  </si>
  <si>
    <t>1978-79</t>
  </si>
  <si>
    <t>1979-80</t>
  </si>
  <si>
    <t>1980-81</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</si>
  <si>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</si>
  <si>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</si>
  <si>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</si>
  <si>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</si>
  <si>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</si>
  <si>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</si>
  <si>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</si>
  <si>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</si>
  <si>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</si>
  <si>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</si>
  <si>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</si>
  <si>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</si>
  <si>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</si>
  <si>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</si>
  <si>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</si>
  <si>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</si>
  <si>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</si>
  <si>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</si>
  <si>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</si>
  <si>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</si>
  <si>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</si>
  <si>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</si>
  <si>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</si>
  <si>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</si>
  <si>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</si>
  <si>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</si>
  <si>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</si>
  <si>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</si>
  <si>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All Students (Current Dollars)</t>
  </si>
  <si>
    <t>Total</t>
  </si>
  <si>
    <t>All Students (Percentage)</t>
  </si>
  <si>
    <t>Undergraduate Students</t>
  </si>
  <si>
    <t>Undergraduate Students (Percentage)</t>
  </si>
  <si>
    <t>Graduate Students</t>
  </si>
  <si>
    <t>Graduate Students (Percentage)</t>
  </si>
  <si>
    <t>Aid Per Recipient (Current)</t>
  </si>
  <si>
    <t>Aid Per Recipient (Constant)</t>
  </si>
  <si>
    <t>Federal SEOG</t>
  </si>
  <si>
    <t>Federal Perkins Loans</t>
  </si>
  <si>
    <t>Federal Education Tax Benefits</t>
  </si>
  <si>
    <t># Borrowers (000)</t>
  </si>
  <si>
    <t>Stafford Subsidized</t>
  </si>
  <si>
    <t># Loans (000)</t>
  </si>
  <si>
    <t>Avg. per Borrower (Current)</t>
  </si>
  <si>
    <t>Academic Year</t>
  </si>
  <si>
    <t>Preliminary</t>
  </si>
  <si>
    <t>70-71</t>
  </si>
  <si>
    <t>71-72</t>
  </si>
  <si>
    <t>72-73</t>
  </si>
  <si>
    <t>73-74</t>
  </si>
  <si>
    <t>74-75</t>
  </si>
  <si>
    <t>75-76</t>
  </si>
  <si>
    <t>76-77</t>
  </si>
  <si>
    <t>77-78</t>
  </si>
  <si>
    <t>78-79</t>
  </si>
  <si>
    <t>79-80</t>
  </si>
  <si>
    <t>80-81</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</si>
  <si>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</si>
  <si>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</si>
  <si>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</si>
  <si>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</si>
  <si>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</si>
  <si>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</si>
  <si>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</si>
  <si>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</si>
  <si>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</si>
  <si>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</si>
  <si>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</si>
  <si>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</si>
  <si>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</si>
  <si>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</si>
  <si>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</si>
  <si>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</si>
  <si>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</si>
  <si>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</si>
  <si>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</si>
  <si>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</si>
  <si>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</si>
  <si>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02-03</t>
  </si>
  <si>
    <t>03-04</t>
  </si>
  <si>
    <t>04-05</t>
  </si>
  <si>
    <t>05-06</t>
  </si>
  <si>
    <t>06-07</t>
  </si>
  <si>
    <t>07-08</t>
  </si>
  <si>
    <t>Grants</t>
  </si>
  <si>
    <t>Pell Grants</t>
  </si>
  <si>
    <t>LEAP</t>
  </si>
  <si>
    <t>10-11</t>
  </si>
  <si>
    <t>(State- and Institution-Sponsored)</t>
  </si>
  <si>
    <t>2011-12</t>
  </si>
  <si>
    <t>Sources: The Federal Pell Grant Program End of Year Report, 2009-10 and projections from U.S. Department of Education, Office of Postsecondary Education.</t>
  </si>
  <si>
    <t>11-12</t>
  </si>
  <si>
    <t>2012-13</t>
  </si>
  <si>
    <t>12-13</t>
  </si>
  <si>
    <t>TOTAL FEDERAL AID</t>
  </si>
  <si>
    <t>Total Dollars Allocated (Millions in Current Dollars)</t>
  </si>
  <si>
    <t>SEOG Allocations</t>
  </si>
  <si>
    <t>Parent PLUS Loans</t>
  </si>
  <si>
    <t>Grad PLUS Loans</t>
  </si>
  <si>
    <t>Subsidized Direct Loans</t>
  </si>
  <si>
    <t>Unsubsidized Direct Loans</t>
  </si>
  <si>
    <t xml:space="preserve">Undergraduate Students </t>
  </si>
  <si>
    <t xml:space="preserve">All Students </t>
  </si>
  <si>
    <t>Federal Loans</t>
  </si>
  <si>
    <t>Total Dollars Allocated (Millions of Current Dollars)</t>
  </si>
  <si>
    <t>Graduate Students (Current Dollars)</t>
  </si>
  <si>
    <t>Federal Grants</t>
  </si>
  <si>
    <t>2013-14</t>
  </si>
  <si>
    <t>Unsubsidized Loans, Perkins Loans, and Federal Work-Study (FWS). Direct Subsidized Loans</t>
  </si>
  <si>
    <t>were available to both groups in 2011-12, but were limited to undergraduates thereafter.</t>
  </si>
  <si>
    <t>Pell Grants and Federal Supplemental Educational Opportunity Grants (FSEOG) go to</t>
  </si>
  <si>
    <t>based on data for tax year 2011.</t>
  </si>
  <si>
    <t>FSEOG and FWS amounts represent federal funds only. Institutions provide matching</t>
  </si>
  <si>
    <t>funds, so the awards students receive under these programs are larger than these federal</t>
  </si>
  <si>
    <t>aid amounts. Perkins Loans are made from revolving funds on campus consisting of earlier</t>
  </si>
  <si>
    <t>loans that have been repaid. No new federal outlays were provided in 2012-13, but originally</t>
  </si>
  <si>
    <t>the funds came partly from federal and partly from institutional sources. Post-9/11 veterans</t>
  </si>
  <si>
    <t>Department of Education, Office of Postsecondary Education.</t>
  </si>
  <si>
    <t>Work study</t>
  </si>
  <si>
    <t>Work study per FTE</t>
  </si>
  <si>
    <t>All Students</t>
  </si>
  <si>
    <t>SOURCE: Bureau of Labor Statistics.</t>
  </si>
  <si>
    <t>CPI</t>
  </si>
  <si>
    <t>Academic Year as of July</t>
  </si>
  <si>
    <t>undergraduates only. Data on tax benefits are for 2011-12 (in 2012 dollars) and are estimated</t>
  </si>
  <si>
    <t>benefits reported here cover tuition and fees as well as living and other expenses.</t>
  </si>
  <si>
    <t>Institutional</t>
  </si>
  <si>
    <t>Table 7: Distribution of Federal Aid Funds by Sector, 1986-87 to 2013-14</t>
  </si>
  <si>
    <t>13-14</t>
  </si>
  <si>
    <t>This table was prepared in October 2014.</t>
  </si>
  <si>
    <r>
      <t>Table A2: Consumer Price Index</t>
    </r>
    <r>
      <rPr>
        <b/>
        <sz val="10"/>
        <rFont val="Calibri"/>
        <family val="2"/>
      </rPr>
      <t>—</t>
    </r>
    <r>
      <rPr>
        <b/>
        <sz val="10"/>
        <rFont val="Arial"/>
        <family val="2"/>
      </rPr>
      <t>All Urban Consumers, Not Seasonally Adjusted, All Items, U.S. city average, 1982-84=100</t>
    </r>
  </si>
  <si>
    <t>Factor Used to Convert to 2014 Dollars</t>
  </si>
  <si>
    <t>Factor Used in to Convert to 2013 Dollars</t>
  </si>
  <si>
    <r>
      <t xml:space="preserve">NOTE: The Consumer Price Index for all urban dwellers (CPI-U) is used to adjust for inflation. Updated CPI data are available from the Bureau of Labor Statistics web site (www.bls.gov/data/). Multiplication of a current-year figure by the associated factor will yield a constant-dollar result. Most values in </t>
    </r>
    <r>
      <rPr>
        <i/>
        <sz val="10"/>
        <rFont val="Arial"/>
        <family val="2"/>
      </rPr>
      <t>Trends in Student Aid</t>
    </r>
    <r>
      <rPr>
        <sz val="10"/>
        <rFont val="Arial"/>
        <family val="2"/>
      </rPr>
      <t xml:space="preserve"> are in 2013 dollars, while most values in </t>
    </r>
    <r>
      <rPr>
        <i/>
        <sz val="10"/>
        <rFont val="Arial"/>
        <family val="2"/>
      </rPr>
      <t>Trends in College Pricing</t>
    </r>
    <r>
      <rPr>
        <sz val="10"/>
        <rFont val="Arial"/>
        <family val="2"/>
      </rPr>
      <t xml:space="preserve"> have been converted to 2014 dollars. </t>
    </r>
  </si>
  <si>
    <t>Note: Until 1985, individual Pell Grants were capped at 50% of the student's cost of attendance. The cap was raised to 60% of the cost of attendance in 1985-86 and removed entirely in 1993.</t>
  </si>
  <si>
    <t>Table 8: Federal Pell Grants in Current Dollars and in 2013 Dollars, 1973-74 to 2013-14</t>
  </si>
  <si>
    <t>Table 6: Number of Borrowers and Average Amount Borrowed Through Federal Loan Programs in Current Dollars and in 2013 Dollars, 1995-96 to 2013-14</t>
  </si>
  <si>
    <t>Parent PLUS</t>
  </si>
  <si>
    <t>Sub + Unsub Total Borrowers</t>
  </si>
  <si>
    <t>ParentPLUS</t>
  </si>
  <si>
    <t>FEDERAL AID</t>
  </si>
  <si>
    <t xml:space="preserve"> </t>
  </si>
  <si>
    <t xml:space="preserve">ParentPLUS </t>
  </si>
  <si>
    <t>GradPLUS</t>
  </si>
  <si>
    <t>Other Loans (include SLS, ICL)</t>
  </si>
  <si>
    <t>STATE GRANTS</t>
  </si>
  <si>
    <t>INSTITUTIONAL GRANTS</t>
  </si>
  <si>
    <t>PRIVATE &amp; EMPLOYER GRANTS</t>
  </si>
  <si>
    <t>TOTAL FEDERAL, STATE,  INSTITUTIONAL, &amp; OTHER AID</t>
  </si>
  <si>
    <t>NONFEDERAL LOANS</t>
  </si>
  <si>
    <t>State sponsored</t>
  </si>
  <si>
    <t>TOTAL STUDENT AID &amp; NONFEDERAL LOANS</t>
  </si>
  <si>
    <t>Table 1. Student Aid and Nonfederal Loans in 2013 Dollars (in Millions), 1970-71  to 2013-14</t>
  </si>
  <si>
    <t>Veterans and Military</t>
  </si>
  <si>
    <t xml:space="preserve">  (FFELP) </t>
  </si>
  <si>
    <t>Notes: The latest available data for education tax benefits are for calendar year 2012. Estimates for later years are based on these data. FSEOG and FWS funds reflect
federal allocations made to institutions and do not include the required matching funds from institutions. Components may not sum to totals because of rounding.</t>
  </si>
  <si>
    <t>Table 2. Student Aid and Nonfederal Loans in Current Dollars (in Millions), 1970-71  to 2013-14</t>
  </si>
  <si>
    <t>13-14 (Preliminary)</t>
  </si>
  <si>
    <t>Number of Recipients (in Thousands)</t>
  </si>
  <si>
    <t>Percent of Recipients Who Were Independent</t>
  </si>
  <si>
    <t xml:space="preserve">Graduate Students </t>
  </si>
  <si>
    <t>Notes: The average federal loan per borrower combines all loans issued to individual students. Average loan figures combine multiple loans to individuals and refer to average amounts borrowed from the program. The "subsidized and unsubsidized" average loan amounts combine borrowing from both components of the Direct Loan program.</t>
  </si>
  <si>
    <r>
      <t>Source:  U.S. Department of Education, Office of Postsecondary Education, National Student Loan Data System. (NSLDS)</t>
    </r>
    <r>
      <rPr>
        <sz val="10"/>
        <rFont val="Arial"/>
        <family val="2"/>
      </rPr>
      <t>.</t>
    </r>
  </si>
  <si>
    <t>In Current Dollars</t>
  </si>
  <si>
    <t>In 2013 Dollars</t>
  </si>
  <si>
    <t>Maximum Percent of Costs*</t>
  </si>
  <si>
    <t>Table 4: Composition of Total Aid and Nonfederal Loans over Time</t>
  </si>
  <si>
    <t>All Students (in 2013 Dollars)</t>
  </si>
  <si>
    <t>Undergraduate Students (in 2013 Dollars)</t>
  </si>
  <si>
    <t>Graduate Students (in 2013 Dollars)</t>
  </si>
  <si>
    <t>NOTES: Percentages shown represent the portion of the total amount of postsecondary funding described in Table 1, including nonfederal loans in addition to financial aid (grants, federal loans, tax credits and deductions, and Federal Work-Study). In addition to the sources included here, students rely on funds from their families and from their own earnings and savings; they also borrow from other sources. Graduate students also receive fellowships and research assistantships, which are considered compensation.</t>
  </si>
  <si>
    <t>Table 5: Number of Recipients, Total Awards and Aid per Recipient for Federal Aid Programs in Current Dollars and and in 2013 Dollars, 1976-77 to 2013-14</t>
  </si>
  <si>
    <t>Total Dollars Awarded (Millions in 2013 Dollars)</t>
  </si>
  <si>
    <t>NOTES: Both undergraduate and graduate students are eligible for tax benefits, Direct</t>
  </si>
  <si>
    <t>Table 1A: Total Undergraduate Student Aid in Current Dollars and in 2013 Dollars (in Millions), 1990-91 to 2013-14</t>
  </si>
  <si>
    <t>Table 1B: Total Graduate Student Aid in Current Dollars and in 2013 Dollars (in Millions), 1990-91 to 2013-14</t>
  </si>
  <si>
    <t xml:space="preserve">Average Grant Aid </t>
  </si>
  <si>
    <t xml:space="preserve">Average Federal Loans </t>
  </si>
  <si>
    <t>Average Other Aid</t>
  </si>
  <si>
    <t>NOTES: Loans reported here include only federal loans to students and parents. Grants from all sources are included. “Other Aid” includes federal education tax benefits and Federal Work-Study. Dollar values are rounded to the nearest $10.</t>
  </si>
  <si>
    <t>SOURCE: Trends in Student Aid website (trends.collegeboard.org), Table 3.</t>
  </si>
  <si>
    <t>Figure 1A. Average Aid per Full-Time Equivalent (FTE) Undergraduate Student in 2013 Dollars, 1993-94 to 2013-14</t>
  </si>
  <si>
    <t>Figure 1B. Average Aid per Full-Time Equivalent (FTE) Graduate Student in 2013 Dollars, 1993-94 to 2013-14</t>
  </si>
  <si>
    <t>Institutional Grants (21%)</t>
  </si>
  <si>
    <t>Private and Employer Grants (6%)</t>
  </si>
  <si>
    <t>State Grants (5%)</t>
  </si>
  <si>
    <t>Federal Work-Study (&lt;1%)</t>
  </si>
  <si>
    <t>NOTES: Loans reported here include only federal loans to students and parents. Percentages may not sum to 100 because of rounding.</t>
  </si>
  <si>
    <t>SOURCE: Trends in Student Aid website (trends.collegeboard.org), Table 1A.</t>
  </si>
  <si>
    <t>Source of Aid</t>
  </si>
  <si>
    <t>Amount</t>
  </si>
  <si>
    <t>SOURCE: Trends in Student Aid website (trends.collegeboard.org), Table 1B.</t>
  </si>
  <si>
    <t>Federal Loans (61%)</t>
  </si>
  <si>
    <t>Institutional Grants (19%)</t>
  </si>
  <si>
    <t>Federal Education Tax Credits &amp; Deductions (6%)</t>
  </si>
  <si>
    <t>Federal Grants (3%)</t>
  </si>
  <si>
    <t>Private and Employer Grants (10%)</t>
  </si>
  <si>
    <t>State Grants (&lt;1%)</t>
  </si>
  <si>
    <t>Other</t>
  </si>
  <si>
    <t>FIGURE 3A. Composition of Total Aid and Nonfederal Loans for Undergraduate Students, 1993-94 to 2013-14</t>
  </si>
  <si>
    <t>FIGURE 3B. Composition of Total Aid and Nonfederal Loans for Graduate Students, 1993-94 to 2013-14</t>
  </si>
  <si>
    <t>NOTES: Nonfederal loans are included as an indication of the total amount students and parents
borrow through education loans. “Other Aid” includes federal education tax credits and deductions
and Federal Work-Study (FWS).</t>
  </si>
  <si>
    <t>SOURCE: Trends in Student Aid website (trends.collegeboard.org), Table 4.</t>
  </si>
  <si>
    <t>Institutional Grants</t>
  </si>
  <si>
    <t>Private and Employer Grants</t>
  </si>
  <si>
    <t>State Grants</t>
  </si>
  <si>
    <t>Percentage Distribution</t>
  </si>
  <si>
    <t>NOTE: Percentages may not sum to 100 because of rounding.</t>
  </si>
  <si>
    <t>Federal Subsidized Loans</t>
  </si>
  <si>
    <t>Federal Unsubsidized Loans</t>
  </si>
  <si>
    <t>Perkins and Other Federal Loans</t>
  </si>
  <si>
    <t>Nonfederal Loans</t>
  </si>
  <si>
    <t>NOTES: Nonfederal loans include loans to students from states and institutions, in addition to private loans issued by banks, credit unions, and Sallie Mae. Values for all
types of nonfederal loans are best estimates and are less precise than federal loan amounts. Estimates are available for private and state loans beginning in 1995-96 and
for institutional loans beginning in 2007-08.</t>
  </si>
  <si>
    <t>SOURCES: see the Notes and Sources section on Trends in Student Aid website (http://trends.collegeboard.org/student-aid/notes-sources) for a list of sources for data included in Figure 4.</t>
  </si>
  <si>
    <t>SOURCES: see the Notes and Sources section on Trends in Student Aid website (http://trends.collegeboard.org/student-aid/notes-sources) for a list of sources for data included in Figure 5.</t>
  </si>
  <si>
    <t>Other Federal Grants</t>
  </si>
  <si>
    <t>Stafford Loans</t>
  </si>
  <si>
    <t>PLUS Loans</t>
  </si>
  <si>
    <t>Other Federal Loans</t>
  </si>
  <si>
    <t>FIGURE 6. Federal Student Aid per Full-Time Equivalent (FTE) Student in 2013 Dollars, 1993-94 to 2013-14</t>
  </si>
  <si>
    <t>2013-14 Recipients (Millions)</t>
  </si>
  <si>
    <t xml:space="preserve">SOURCES: Internal Revenue Service, Statistics of Income; U.S. Department of Education, Office of Postsecondary Education, Annual Publications; U.S. Department of Veterans Affairs, Benefits and Burial Programs. </t>
  </si>
  <si>
    <t>Figure 7. Number of Recipients by Federal Aid Program (with Average Aid Received), 2013-14</t>
  </si>
  <si>
    <t>NOTES: Data on tax benefits are estimated from data for tax year 2012. FSEOG and FWS amounts represent federal funds only. Institutions provide matching funds, so the awards that students receive under these programs are larger than these federal aid amounts. Perkins Loans are made from revolving funds on campus. No new federal outlays were provided in 2013-14, but originally the funds came partly from federal and partly from institutional sources.</t>
  </si>
  <si>
    <t>Federal Aid Program (and Average Aid per Recipient)</t>
  </si>
  <si>
    <t>Dollars per Undergraduate Borrower</t>
  </si>
  <si>
    <t>Dollars per Graduate Borrower</t>
  </si>
  <si>
    <t>SOURCES: Trends in Student Aid website (trends.collegeboard.org), Table 6.</t>
  </si>
  <si>
    <t>NOTES: Excludes students who did not borrow through either the subsidized or the unsubsidized federal student loan programs. Average is the total amount borrowed, which may include multiple loans for individual students. Graduate students also participate in the Grad PLUS program, which is not included here.</t>
  </si>
  <si>
    <t>Undergraduate Borrowers</t>
  </si>
  <si>
    <t>Graduate Borrowers</t>
  </si>
  <si>
    <t>Undergraduate %</t>
  </si>
  <si>
    <t>Graduate %</t>
  </si>
  <si>
    <t>Total Borrowers</t>
  </si>
  <si>
    <t>Figure 8B. Number of Federal Subsidized and Unsubsidized Loan Borrowers, 2003-04 to 2013-14</t>
  </si>
  <si>
    <t xml:space="preserve">Figure 8A. Average Annual Amount Borrowed in Federal Subsidized and Unsubsidized Loans in 2013 Dollars, 2003-04 to 2013-14 </t>
  </si>
  <si>
    <t>Figure 4. Total Grant Aid in 2013 Dollars by Source of Grant, 1993-94 to 2013-14</t>
  </si>
  <si>
    <t>Figure 9. Percentage Distribution of Federal Aid Funds by Sector, 2013-14</t>
  </si>
  <si>
    <t>Public Sector</t>
  </si>
  <si>
    <t>Public Four-Year</t>
  </si>
  <si>
    <t>All Private Nonprofit</t>
  </si>
  <si>
    <t>For-Profit</t>
  </si>
  <si>
    <t>Post-9/11 GI Bill</t>
  </si>
  <si>
    <t>Unsubsidized Stafford Loans</t>
  </si>
  <si>
    <t>Subsidized Stafford Loans</t>
  </si>
  <si>
    <t>NOTES: The breakdown between the public four-year and public two-year sectors is not
available for Post-9/11 GI Bill benefits. Estimates for this program are based on 2012-13. The
shares cited for the private nonprofit sector include a small amount of aid going to students
enrolled in less-than-four-year private institutions. The $670 million in Grad PLUS Loans to
students enrolled in foreign institutions are not included. Percentages may not sum to 100
because of rounding.</t>
  </si>
  <si>
    <t>SOURCES: U.S. Department of Education, Office of Postsecondary Education, Annual
Publication; the National Student Loan Data System (NSLDS); the Federal Student Aid Data
Center (https://studentaid.ed.gov/data-center); and U.S. Government Accountability Office,
VA Education Benefits: Student Characteristics and Outcomes Vary Across Schools, 2013.</t>
  </si>
  <si>
    <t>TOTAL</t>
  </si>
  <si>
    <t>Figure 10A. Distribution of Federal Subsidized and Unsubsidized Student Loan Funds by Sector, 2004-05 to 2013-14, Selected Years</t>
  </si>
  <si>
    <t>SOURCES: U.S. Department of Education, Office of Postsecondary Education, Annual Publications; the National Student Loan Data System (NSLDS); Federal Student Aid Data Center (https://studentaid.ed.gov/data-center).</t>
  </si>
  <si>
    <t>Figure 10B. Distribution of Pell Grant Funds by Sector, 2004-05 to 2013-14, Selected Years</t>
  </si>
  <si>
    <t>Grants Meeting Need</t>
  </si>
  <si>
    <t>Grants Exceeding Need</t>
  </si>
  <si>
    <t>Athletic Grants</t>
  </si>
  <si>
    <t>Tuition Waivers</t>
  </si>
  <si>
    <t xml:space="preserve">NOTES: Grants meeting need may be awarded according to financial circumstances or on the basis of other criteria. The estimates reported here reflect the best efforts of respondents to the College Board’s Annual Survey of Colleges (ASC) to identify aid that fills the gap between a student’s available resources and the cost of attendance. Grants awarded to students without financial need or awarded in excess of need are “Grants Exceeding Need.” About 75% of the public four-year institutions and 70% of the private four-year institutions in the ASC provide data on institutional grants. Athletic grants and tuition waivers reflect three-year moving averages. Numbers for 2013-14 are estimated and should be interpreted with caution. </t>
  </si>
  <si>
    <t>SOURCES: The College Board, Annual Survey of Colleges, 2000 to 2013; calculations by the authors.</t>
  </si>
  <si>
    <t>Figure 31B. Average Instituional Grant Aid per Full-Time Equivalent (FTE) Student in 2013 Dollars at Private Nonprofit Four-Year Institutions, 2000-01 to 2013-14</t>
  </si>
  <si>
    <t>Figure 32A. 529 College Savings Accounts: Contributions and Distributions in 2013 Dollars (in Billions), 2009 to 2013</t>
  </si>
  <si>
    <t>Figure 32B. Total Assets in State-Sponsored Section 529 College Savings Plans in 2013 Dollars (in Billions), 1999 to 2013</t>
  </si>
  <si>
    <t>Contributions</t>
  </si>
  <si>
    <t>Distributions</t>
  </si>
  <si>
    <t>SOURCE: College Savings Plan Network (www.collegesavings.org).</t>
  </si>
  <si>
    <t>Assets Under Management
(in billions of 2013 dollars)</t>
  </si>
  <si>
    <t>Savings Plans</t>
  </si>
  <si>
    <t>Prepaid Plans</t>
  </si>
  <si>
    <t>All Plans</t>
  </si>
  <si>
    <t>% in Prepaid Plans</t>
  </si>
  <si>
    <t>2003-04 (3.3% with PLUS)</t>
  </si>
  <si>
    <t>2008-09 (2.9% with PLUS)</t>
  </si>
  <si>
    <t>2013-14 (3.0% with PLUS)</t>
  </si>
  <si>
    <t>No Stafford Loans</t>
  </si>
  <si>
    <t>Subsidized Only</t>
  </si>
  <si>
    <t>Unsubsidized Only</t>
  </si>
  <si>
    <t>Both Subsidized and Unsubsidized Loans</t>
  </si>
  <si>
    <t>Figure 12. Distribution of Outstanding Federal Direct Loan Dollars and Recipients by Repayment Plan, Third Quarter 2013-14</t>
  </si>
  <si>
    <t>SOURCE: U.S. Department of Education, The Federal Student Aid Data Center
(https://studentaid.ed.gov/about/data-center/student/portfolio).</t>
  </si>
  <si>
    <t>Recipients</t>
  </si>
  <si>
    <t>Dollars</t>
  </si>
  <si>
    <t>Alternative</t>
  </si>
  <si>
    <t>Graduated Repayment</t>
  </si>
  <si>
    <t>Level Payments, More Than 10 Years</t>
  </si>
  <si>
    <t>Income-Related</t>
  </si>
  <si>
    <t>Level Payments, 10 Years or Less</t>
  </si>
  <si>
    <t>NOTES: Only loans listed in a specified repayment plan are included. Income-related plans include the Income-Contingent, Income-Based, and Pay As You Earn (PAYE) plans. Alternative repayment plans are customized to an individual borrower’s circumstances. Percentages may not sum to 100 because of rounding.</t>
  </si>
  <si>
    <t>NOTES: Numbers for 2013-14 are based on projected 2013-14 undergraduate headcount enrollment at degree-granting Title IV institutions. Some students may be counted more than once if they enrolled in more than one institution, leading to an underestimate of the percentage borrowing. Percentages may not sum to 100 because of rounding.</t>
  </si>
  <si>
    <t>Per Borrower</t>
  </si>
  <si>
    <t>Per Bachelor's Degree Recipient</t>
  </si>
  <si>
    <t>Percentage who borrowed</t>
  </si>
  <si>
    <t>Figure 13A. Average Cumulative Debt Levels in 2013 Dollars: Bachelor’s Degree Recipients at Public Four-Year Institutions, 1999-2000 to 2012-13</t>
  </si>
  <si>
    <t>SOURCES: The College Board, Annual Survey of Colleges, 2001 to 2014; calculations by the authors.</t>
  </si>
  <si>
    <t>Figure 13B. Average Cumulative Debt Levels in 2013 Dollars: Bachelor’s Degree Recipients at Private Nonprofit Four-Year Institutions, 1999-2000 to 2012-13</t>
  </si>
  <si>
    <t>NOTES: Figures include federal and nonfederal loans taken by students who began their studies at the institution from which they graduated. Calculations are based on the number of bachelor’s degrees awarded, which may exceed the number of students receiving degrees. Reported amounts are estimates and should be interpreted with caution. The available data are not adequate to allow comparable calculations for for-profit institutions.</t>
  </si>
  <si>
    <t>No Debt</t>
  </si>
  <si>
    <t>Less than $10,000</t>
  </si>
  <si>
    <t>$10,000 to $19,999</t>
  </si>
  <si>
    <t>$20,000 to $29,999</t>
  </si>
  <si>
    <t>$30,000 to $39,999</t>
  </si>
  <si>
    <t xml:space="preserve">Public Four-Year </t>
  </si>
  <si>
    <t>Private Nonprofit Four-Year</t>
  </si>
  <si>
    <t>$40,000 or More</t>
  </si>
  <si>
    <t>NOTE: Includes both federal and nonfederal borrowing.</t>
  </si>
  <si>
    <t>SOURCES: NCES, National Postsecondary Student Aid Study, 2004, 2008, and 2012.</t>
  </si>
  <si>
    <t>Figure 14A. Cumulative Debt of Bachelor’s Degree Recipients in 2012 Dollars by Sector, 2003-04, 2007-08, and 2011-12</t>
  </si>
  <si>
    <t>Third (27%)</t>
  </si>
  <si>
    <t>Lowest (16%)</t>
  </si>
  <si>
    <t>Second (22%)</t>
  </si>
  <si>
    <t>Highest (36%)</t>
  </si>
  <si>
    <t>Dependent Students' Family Income</t>
  </si>
  <si>
    <t>Percentage of Total</t>
  </si>
  <si>
    <t>Dependent</t>
  </si>
  <si>
    <t>Independent</t>
  </si>
  <si>
    <t>SOURCES: NCES, National Postsecondary Student Aid Study 2012.</t>
  </si>
  <si>
    <t>NOTES: Income categories represent quartiles of all dependent undergraduate
students. Income categories are: lowest: less than $30,000; second: $30,000 to $64,999; third:
$65,000 to $105,999; highest: $106,000 or higher. Includes students who were U.S. citizens or
permanent residents. Includes both federal and nonfederal borrowing. Percentages may not sum
to 100 because of rounding.</t>
  </si>
  <si>
    <t xml:space="preserve">Total </t>
  </si>
  <si>
    <t>Figure 15A. Cumulative Debt of Associate Degree Recipients in 2012 Dollars by Sector, 2003-04, 2007-08, and 2011-12</t>
  </si>
  <si>
    <t>$30,000 or More</t>
  </si>
  <si>
    <t>NOTES: Includes students who were U.S. citizens or permanent residents. Percentages may not sum to 100 because of rounding.</t>
  </si>
  <si>
    <t>NOTES: Undergraduate certificate programs vary in length from less than one year to two
years. Includes students who were U.S. citizens or permanent residents. Percentages may not sum to 100 because of rounding.</t>
  </si>
  <si>
    <t>Figure 15B. Cumulative Debt of Certificate Recipients in 2012 Dollars by Sector, 2003-04, 2007-08, and 2011-12</t>
  </si>
  <si>
    <t>Figure 16A. Cumulative Debt in 2012 Dollars for Undergraduate and Graduate Studies, 2003-04, 2007-08, and 2011-12</t>
  </si>
  <si>
    <t>Less than $40,000</t>
  </si>
  <si>
    <t>$40,000 to $79,999</t>
  </si>
  <si>
    <t>$80,000 to $119,999</t>
  </si>
  <si>
    <t>$120,000 or More</t>
  </si>
  <si>
    <t>NOTES: Doctoral degree–professional practice programs include chiropractic, dentistry, law, medicine, optometry, pharmacy, podiatry, and veterinary medicine. This category was labeled “first professional degrees” in 2003-04 and 2007-08. Includes students who were U.S. citizens or permanent residents and excludes postbaccalaureate and postmaster’s certificate recipients. Percentages may not sum to 100 because of rounding.</t>
  </si>
  <si>
    <t>2011-12 (74%)</t>
  </si>
  <si>
    <t>2007-08 (75%)</t>
  </si>
  <si>
    <t>2003-04 (71%)</t>
  </si>
  <si>
    <t>2011-12 (10%)</t>
  </si>
  <si>
    <t>2007-08 (8%)</t>
  </si>
  <si>
    <t>2003-04 (12%)</t>
  </si>
  <si>
    <t>2011-12 (6%)</t>
  </si>
  <si>
    <t>2007-08 (10%)</t>
  </si>
  <si>
    <t>2003-04 (10%)</t>
  </si>
  <si>
    <t>Master's Degree</t>
  </si>
  <si>
    <t>Type of Degree (as a Percentage of Total)</t>
  </si>
  <si>
    <t>Figure 16B. Composition of Cumulative Undergraduate and Graduate Debt of 2011-12 Graduate Degree Recipients</t>
  </si>
  <si>
    <t>NOTES: Based on recipients of all master’s and doctoral degrees in 2011-12. Includes students who were U.S. citizens or permanent residents and excludes postbaccalaureate and postmaster’s certificate recipients.</t>
  </si>
  <si>
    <t>Figure 17A. Doctoral Degree Recipient Debt, Percentage Borrowing, and Average Borrowed, 2011-12</t>
  </si>
  <si>
    <t>Figure 17B. Master’s Degree Recipient Debt, Percentage Borrowing, and Average Borrowed, 2011-12</t>
  </si>
  <si>
    <t>public administration, social services, business, and visual and performing arts. Psychology, health fields, literature, and languages are the most common “Master</t>
  </si>
  <si>
    <t>of Arts” fields.</t>
  </si>
  <si>
    <t>SOURCE: NCES, National Postsecondary Student Aid Study, 2012.</t>
  </si>
  <si>
    <t>NOTES: “Other Master’s Degrees” are primarily in health and related sciences,</t>
  </si>
  <si>
    <t>Figure 18A. Distribution of Outstanding Education Debt Balances, 2013</t>
  </si>
  <si>
    <t>Figure 18B. Total Outstanding Student Debt, Number of Borrowers with Outstanding Student Debt, and Average Balance, Relative to 2004</t>
  </si>
  <si>
    <t>NOTES: Balances are as of end of December 2013. The Federal Reserve Bank of New York (FRBNY) estimates education debt balances from a nationally representative</t>
  </si>
  <si>
    <t>sample of adults with credit reports. Outstanding education debt balances include debts accrued for both undergraduate and graduate education by students, parents,</t>
  </si>
  <si>
    <t>and others. Outstanding balances are diminished as debts are repaid, but grow if unpaid interest accrues. Percentages may not sum to 100 because of rounding.</t>
  </si>
  <si>
    <t>SOURCE: Federal Reserve Bank of New York Consumer Credit Panel/Equifax.</t>
  </si>
  <si>
    <t>NOTES: Data include only Direct Loans, not loans made through the Federal Family Education</t>
  </si>
  <si>
    <t>Loan (FFEL) Program, under which (through 2009-10) the federal government guaranteed loans</t>
  </si>
  <si>
    <t>made by private lenders. “Grace” refers to the six-month period after leaving school when</t>
  </si>
  <si>
    <t>no payment is required. “Deferment” includes loans whose payments have been postponed</t>
  </si>
  <si>
    <t>because of enrollment, military service, or other circumstances. “Forbearance” includes loans</t>
  </si>
  <si>
    <t>with payments suspended because of financial hardship.</t>
  </si>
  <si>
    <t>SOURCE: U.S. Department of Education, The Federal Student Aid Data Center</t>
  </si>
  <si>
    <t>(https://studentaid.ed.gov/about/data-center/student/portfolio).</t>
  </si>
  <si>
    <t>(https://ifap.ed.gov/eannouncements/attachments/2014OfficialFY20113YRCDRBriefing.pdf).</t>
  </si>
  <si>
    <t>NOTE: Twelve-month undergraduate headcount for 2013-14 is estimated based on preliminary</t>
  </si>
  <si>
    <t>fall 2013 IPEDS enrollment data.</t>
  </si>
  <si>
    <t>SOURCES: NCES, Postsecondary Institutions and Price of Attendance in 2013-14; Degrees and</t>
  </si>
  <si>
    <t>Other Awards Conferred: 2012-13; and 12-Month Enrollment: 2012-13: First Look (Provisional</t>
  </si>
  <si>
    <t>Data); NCES, IPEDS preliminary fall 2013 enrollment data; calculations by the authors.</t>
  </si>
  <si>
    <t>Figure 21. Maximum and Average Pell Grant in 2013 Dollars, 1976-77 to 2013-14</t>
  </si>
  <si>
    <t>SOURCES: The Federal Pell Grant Program End-of-Year Report, 2012-13; unpublished data from the U.S. Department of Education, Office of Postsecondary Education.</t>
  </si>
  <si>
    <t>Figure 22. Total Pell Expenditures, Maximum and Average Pell Grant in 2013 Dollars, and Number of Recipients, 1978-79 to 2013-14</t>
  </si>
  <si>
    <t>SOURCES: The Federal Pell Grant Program End-of-Year Report, 2012-13; unpublished data from</t>
  </si>
  <si>
    <t>the U.S. Department of Education, Office of Postsecondary Education.</t>
  </si>
  <si>
    <t>NOTE: Published prices, sometimes called “sticker prices,” differ from the net prices students actually pay because students get discounts (grant aid) from their</t>
  </si>
  <si>
    <t>institutions, as well as from federal and state governments and other sources.</t>
  </si>
  <si>
    <t>SOURCES: The Federal Pell Grant Program End-of-Year Report, 2012-13; unpublished data from the U.S. Department of Education, Office of Postsecondary</t>
  </si>
  <si>
    <t>Education; The College Board, Trends in College Pricing 2014.</t>
  </si>
  <si>
    <t>Figure 24A. Distribution of Pell Grant Recipients by Age, 2012-13</t>
  </si>
  <si>
    <t>SOURCE: The Federal Pell Grant Program End-of-Year Report, 2012-13, Table 11A.</t>
  </si>
  <si>
    <t>Figure 24B. Distribution of Pell Grant Recipients by Dependency Status and Family Income, 2012-13</t>
  </si>
  <si>
    <t>SOURCE: The Federal Pell Grant Program End-of-Year Report, 2012-13, Table 2A.</t>
  </si>
  <si>
    <t>calculations by the authors.</t>
  </si>
  <si>
    <t>NOTES: The number of recipients of tax credits includes those claiming refundable or</t>
  </si>
  <si>
    <t>nonrefundable credits. A portion of nonrefundable dollars claimed on nontaxable returns is</t>
  </si>
  <si>
    <t>excluded to account for credits that do not reduce tax liability. The value of tax deductions is</t>
  </si>
  <si>
    <t>estimated based on applicable marginal tax rates. Percentages may not sum to 100 because</t>
  </si>
  <si>
    <t>of rounding.</t>
  </si>
  <si>
    <t>SOURCES: Internal Revenue Service, Statistics of Income, 2012, Tables 1.3, 1.4, 2, 3.3;</t>
  </si>
  <si>
    <t>Figure 26B. Need-Based State Grant Aid as a Percentage of Total Undergraduate State Grant Aid by State, 2012-13</t>
  </si>
  <si>
    <t>NOTES: Need-based aid includes any grants for which financial circumstances contribute to eligibility. Non-need-based aid refers to grants for which financial</t>
  </si>
  <si>
    <t>circumstances have no influence on eligibility. New Hampshire and Wyoming did not award state grant aid to undergraduate students in 2012-13.</t>
  </si>
  <si>
    <t>SOURCES: National Association of State Student Grant and Aid Programs (NASSGAP), Annual Survey, 1972-73 to 2012-13, Tables 1 and 12; NCES, IPEDS</t>
  </si>
  <si>
    <t>enrollment data.</t>
  </si>
  <si>
    <t>SOURCE: National Association of State Student Grant and Aid Programs (NASSGAP), Annual Survey, 2012-13, Tables 1 and 12.</t>
  </si>
  <si>
    <t>Figure 27A. State Grant Aid per Full-Time Equivalent (FTE) Undergraduate Student by State, 2012-13</t>
  </si>
  <si>
    <t>NOTE: Full-time equivalent students include both state residents and out-of-state students who are not eligible for state grants. State grant aid per FTE student is</t>
  </si>
  <si>
    <t>influenced both by the generosity of state grant programs and by the variation across states in the percentage of students who are residents.</t>
  </si>
  <si>
    <t>SOURCE: NASSGAP Annual Survey, 2012-13,Table 12.</t>
  </si>
  <si>
    <t>NOTE: State grant expenditures include funding for both undergraduate and graduate students.</t>
  </si>
  <si>
    <t>SOURCE: NASSGAP, Annual Survey, 2012-13,Table 14.</t>
  </si>
  <si>
    <t>Figure 27B. State Grant Expenditures as a Percentage of Total State Support for Higher Education by State, 2012-13</t>
  </si>
  <si>
    <t>NOTES: Average grant amounts are per full-time student, including both recipients and nonrecipients. Includes students who were U.S. citizens or permanent</t>
  </si>
  <si>
    <t>residents. Income categories (all in 2011 dollars) are: lowest: less than $30,000; second: $30,000 to $64,999; third: $65,000 to $105,999; highest: $106,000 or higher.</t>
  </si>
  <si>
    <t>SOURCES: NCES, National Postsecondary Student Aid Study, 1996, 2000, 2004, 2008, and 2012.</t>
  </si>
  <si>
    <t>NOTES: Only full-time students who were U.S. citizens or permanent residents were included.</t>
  </si>
  <si>
    <t>Income categories represent quartiles of dependent undergraduate students across all sectors.</t>
  </si>
  <si>
    <t>Income categories are: lowest: less than $30,000; second: $30,000 to $64,999; third: $65,000 to</t>
  </si>
  <si>
    <t>$105,999; highest: $106,000 or higher.</t>
  </si>
  <si>
    <t>NOTES: Only full-time dependent students who were U.S. citizens or permanent residents</t>
  </si>
  <si>
    <t>are included. Tuition and fee categories are based on quartiles of full-time student</t>
  </si>
  <si>
    <t>enrollment. Income categories represent quartiles of dependent undergraduate students</t>
  </si>
  <si>
    <t>across all sectors. Tuition categories are: lowest: less than $22,105; second: $22,105 to</t>
  </si>
  <si>
    <t>$28,726; third: $28,727 to $36,420; highest: $36,421 or higher. Income categories are:</t>
  </si>
  <si>
    <t>lowest: less than $30,000; second: $30,000 to $64,999; third: $65,000 to $105,999; highest:</t>
  </si>
  <si>
    <t>$106,000 or higher.</t>
  </si>
  <si>
    <t>Figure 30. Institutional Grant Aid by Tuition Level and Family Income at Private Nonprofit Four-Year Institutions, 2011-12</t>
  </si>
  <si>
    <t>Lowest Tuition Group</t>
  </si>
  <si>
    <t>Lowest (69%)</t>
  </si>
  <si>
    <t>Second (80%)</t>
  </si>
  <si>
    <t>Third (76%)</t>
  </si>
  <si>
    <t>Highest (76%)</t>
  </si>
  <si>
    <t>Second Tuitio Group</t>
  </si>
  <si>
    <t>Lowest (94%)</t>
  </si>
  <si>
    <t>Second (92%)</t>
  </si>
  <si>
    <t>Third (87%)</t>
  </si>
  <si>
    <t>Highest (87%)</t>
  </si>
  <si>
    <t>Third Tuition Group</t>
  </si>
  <si>
    <t>Lowest (82%)</t>
  </si>
  <si>
    <t>Second (89%)</t>
  </si>
  <si>
    <t>Third (83%)</t>
  </si>
  <si>
    <t>Highest (82%)</t>
  </si>
  <si>
    <t>Highest Tuition Group</t>
  </si>
  <si>
    <t>Lowest (81%)</t>
  </si>
  <si>
    <t>Second (87%)</t>
  </si>
  <si>
    <t>Third (71%)</t>
  </si>
  <si>
    <t>Highest (55%)</t>
  </si>
  <si>
    <t>Family Income Quartile</t>
  </si>
  <si>
    <t>Percentage Need-Based</t>
  </si>
  <si>
    <t>Federal (Nonmilitary)</t>
  </si>
  <si>
    <t>Veterans/DOD</t>
  </si>
  <si>
    <t>State</t>
  </si>
  <si>
    <t>Figure 29B. Source of Grant Aid for Full-Time Undergraduate Students, by Sector, 2011-12</t>
  </si>
  <si>
    <t>Sector</t>
  </si>
  <si>
    <t>Need-Based</t>
  </si>
  <si>
    <t>Non-Need-Based</t>
  </si>
  <si>
    <t>All Dependent Students</t>
  </si>
  <si>
    <t>Independent Students</t>
  </si>
  <si>
    <t>Second Income Quartile</t>
  </si>
  <si>
    <t>Lowest Income Quartile</t>
  </si>
  <si>
    <t>Third Income Quartile</t>
  </si>
  <si>
    <t>Highest Income Quartile</t>
  </si>
  <si>
    <t>Institutional Need-Based</t>
  </si>
  <si>
    <t>Institutional Non-Need-Based</t>
  </si>
  <si>
    <t>Dependent Students' Family Income Quartile</t>
  </si>
  <si>
    <t>Figure 29A. Institutional Grant Aid by Dependency Status and Family Income at Public Four-Year Institutions, 2011-12</t>
  </si>
  <si>
    <t>Percentage Receiving Institutional Grant Aid</t>
  </si>
  <si>
    <t>Lowest</t>
  </si>
  <si>
    <t>Second</t>
  </si>
  <si>
    <t xml:space="preserve">Third </t>
  </si>
  <si>
    <t>Highest</t>
  </si>
  <si>
    <t>$1 to $10,000</t>
  </si>
  <si>
    <t>$200,000 or More</t>
  </si>
  <si>
    <t>Percentage</t>
  </si>
  <si>
    <t>Doctoral Degree Research/   Scholarship</t>
  </si>
  <si>
    <t>Doctoral Degree Professional Practice</t>
  </si>
  <si>
    <t xml:space="preserve">2007-08 </t>
  </si>
  <si>
    <t xml:space="preserve">2011-12 </t>
  </si>
  <si>
    <t>Figure 19A. Repayment Status of Federal Direct Loan Portfolio, Third Quarter 2013-14</t>
  </si>
  <si>
    <t>Percentage of Dollars</t>
  </si>
  <si>
    <t>Percentage of Recipients</t>
  </si>
  <si>
    <t>Other (Nondefaulted Bankruptcy, Disability)</t>
  </si>
  <si>
    <t>Default</t>
  </si>
  <si>
    <t>Grace</t>
  </si>
  <si>
    <t>Forbearance</t>
  </si>
  <si>
    <t>Deferment</t>
  </si>
  <si>
    <t>In-School</t>
  </si>
  <si>
    <t>Repayment</t>
  </si>
  <si>
    <t>Repayment Status</t>
  </si>
  <si>
    <t>Figure 19B. Distribution of Total Fall 2009 Enrollment, Borrowers Entering Repayment in FY11, and Three-Year FY11 Cohort Defaulters, by Sector</t>
  </si>
  <si>
    <t>Defaulters</t>
  </si>
  <si>
    <t>Borrowers Entering Repayment</t>
  </si>
  <si>
    <t>Fall 2009 FTE Enrollment</t>
  </si>
  <si>
    <t>Percentage of Pell Recipients</t>
  </si>
  <si>
    <t>Figure 20. Undergraduate Enrollment and Percentage of Undergraduate Students Receiving Pell Grants, 2003-04 to 2013-14</t>
  </si>
  <si>
    <t>Number of Pell Recipients (in Millions)</t>
  </si>
  <si>
    <t>Total Number of Non-Recipients (in Millions)</t>
  </si>
  <si>
    <t>12-month Undergraduate Headcount Enrollment (in Millions)</t>
  </si>
  <si>
    <t>Maximum Pell Grant</t>
  </si>
  <si>
    <t>Average Pell Grant per Recipient</t>
  </si>
  <si>
    <t xml:space="preserve"> 78-79</t>
  </si>
  <si>
    <t xml:space="preserve"> 79-80</t>
  </si>
  <si>
    <t xml:space="preserve"> 80-81</t>
  </si>
  <si>
    <t xml:space="preserve"> 82-83</t>
  </si>
  <si>
    <t xml:space="preserve"> 83-84</t>
  </si>
  <si>
    <t xml:space="preserve"> 84-85</t>
  </si>
  <si>
    <t xml:space="preserve"> 85-86</t>
  </si>
  <si>
    <t xml:space="preserve"> 87-88</t>
  </si>
  <si>
    <t xml:space="preserve"> 88-89</t>
  </si>
  <si>
    <t xml:space="preserve"> 89-90</t>
  </si>
  <si>
    <t xml:space="preserve"> 90-91</t>
  </si>
  <si>
    <t xml:space="preserve"> 92-93</t>
  </si>
  <si>
    <t xml:space="preserve"> 93-94</t>
  </si>
  <si>
    <t xml:space="preserve"> 94-95</t>
  </si>
  <si>
    <t xml:space="preserve"> 95-96</t>
  </si>
  <si>
    <t xml:space="preserve"> 97-98</t>
  </si>
  <si>
    <t xml:space="preserve"> 98-99</t>
  </si>
  <si>
    <t xml:space="preserve"> 99-00</t>
  </si>
  <si>
    <t xml:space="preserve"> 00-01</t>
  </si>
  <si>
    <t xml:space="preserve"> 02-03</t>
  </si>
  <si>
    <t xml:space="preserve"> 03-04</t>
  </si>
  <si>
    <t xml:space="preserve"> 04-05</t>
  </si>
  <si>
    <t xml:space="preserve"> 05-06</t>
  </si>
  <si>
    <t xml:space="preserve"> 08-09</t>
  </si>
  <si>
    <t xml:space="preserve"> 09-10</t>
  </si>
  <si>
    <t xml:space="preserve"> 10-11</t>
  </si>
  <si>
    <t xml:space="preserve"> 11-12</t>
  </si>
  <si>
    <t xml:space="preserve"> 12-13</t>
  </si>
  <si>
    <t>Total Pell Expenditures (Billions)</t>
  </si>
  <si>
    <t>Maximum Pell Grant (Thousands)</t>
  </si>
  <si>
    <t>Average Pell Grant (Thousands)</t>
  </si>
  <si>
    <t>Number of Recipients (Millions)</t>
  </si>
  <si>
    <t>2014-15</t>
  </si>
  <si>
    <t>Figure 23. Inflation-Adjusted Maximum Pell Grant and Published Prices at Public and Private Nonprofit Four-Year Institutions in 2014 Dollars, 1994-95 to 2014-15</t>
  </si>
  <si>
    <t>Public Four-Year Tuition and Fees</t>
  </si>
  <si>
    <t>Public Four-Year Tuition and Fees and Room and Board</t>
  </si>
  <si>
    <t>Credits and Deductions (Total=$17.4 Billion)</t>
  </si>
  <si>
    <t>Education Tax Credits (Total=$16.9 Billion)</t>
  </si>
  <si>
    <t>Tuition Tax Deduction (Total=$512 Million)</t>
  </si>
  <si>
    <t>Average Tax Savings from Credits</t>
  </si>
  <si>
    <t>Average Tax Savings from Deduction</t>
  </si>
  <si>
    <t>Less than $25,000</t>
  </si>
  <si>
    <t>Between $25,000 and $49,999</t>
  </si>
  <si>
    <t>Between $50,000 and $74,999</t>
  </si>
  <si>
    <t>Between $75,000 and $99,999</t>
  </si>
  <si>
    <t>Between $100,000 and$200,000</t>
  </si>
  <si>
    <t>Figure 25B. Distribution of Education Tax Credits and Savings from Tuition Deduction by Adjusted Gross Income (AGI), 2012</t>
  </si>
  <si>
    <t>Total Credits (in Billions)</t>
  </si>
  <si>
    <t>Total Deductions (in Billions)</t>
  </si>
  <si>
    <t>Total (in Billions)</t>
  </si>
  <si>
    <t>Figure 25A. Total Education Tax Credits and Deductions in 2012 Dollars, 1998 to 2012</t>
  </si>
  <si>
    <t>SOURCES: Internal Revenue Service, Statistics of Income, 1998–2012, Tables 1.3, 1.4, 2, 3.3; calculations by the authors.</t>
  </si>
  <si>
    <t>Non-Need Based Grants</t>
  </si>
  <si>
    <t>Need-Based Grants</t>
  </si>
  <si>
    <t>% Need-Based</t>
  </si>
  <si>
    <t>Figure 26A. Need-Based and Non-Need-Based State Grants per Full-Time Equivalent (FTE) Undergraduate Student in 2012 Dollars, 1972-73 to 2012-13</t>
  </si>
  <si>
    <t>Georgia</t>
  </si>
  <si>
    <t>South Dakota</t>
  </si>
  <si>
    <t>Arkansas</t>
  </si>
  <si>
    <t>Louisiana</t>
  </si>
  <si>
    <t>New Mexico</t>
  </si>
  <si>
    <t>South Carolina</t>
  </si>
  <si>
    <t>Idaho</t>
  </si>
  <si>
    <t>Mississippi</t>
  </si>
  <si>
    <t>Tennessee</t>
  </si>
  <si>
    <t>Florida</t>
  </si>
  <si>
    <t>Utah</t>
  </si>
  <si>
    <t>Alaska</t>
  </si>
  <si>
    <t>West Virginia</t>
  </si>
  <si>
    <t>Kentucky</t>
  </si>
  <si>
    <t>Nevada</t>
  </si>
  <si>
    <t>Missouri</t>
  </si>
  <si>
    <t>North Dakota</t>
  </si>
  <si>
    <t>Delaware</t>
  </si>
  <si>
    <t>Virginia</t>
  </si>
  <si>
    <t>Ohio</t>
  </si>
  <si>
    <t>U.S.</t>
  </si>
  <si>
    <t>Montana</t>
  </si>
  <si>
    <t>Alabama</t>
  </si>
  <si>
    <t>Oklahoma</t>
  </si>
  <si>
    <t>Iowa</t>
  </si>
  <si>
    <t>Massachusetts</t>
  </si>
  <si>
    <t>Maryland</t>
  </si>
  <si>
    <t>New York</t>
  </si>
  <si>
    <t>New Jersey</t>
  </si>
  <si>
    <t>Indiana</t>
  </si>
  <si>
    <t>Wisconsin</t>
  </si>
  <si>
    <t>North Carolina</t>
  </si>
  <si>
    <t>Connecticut</t>
  </si>
  <si>
    <t>Michigan</t>
  </si>
  <si>
    <t>Washington</t>
  </si>
  <si>
    <t>Colorado</t>
  </si>
  <si>
    <t>Vermont</t>
  </si>
  <si>
    <t>Kansas</t>
  </si>
  <si>
    <t>Illinois</t>
  </si>
  <si>
    <t>Minnesota</t>
  </si>
  <si>
    <t>Arizona</t>
  </si>
  <si>
    <t>California</t>
  </si>
  <si>
    <t>Hawaii</t>
  </si>
  <si>
    <t>Maine</t>
  </si>
  <si>
    <t>Nebraska</t>
  </si>
  <si>
    <t>Oregon</t>
  </si>
  <si>
    <t>Pennsylvania</t>
  </si>
  <si>
    <t>Rhode Island</t>
  </si>
  <si>
    <t>Texas</t>
  </si>
  <si>
    <t>New Hampshire</t>
  </si>
  <si>
    <t>Wyoming</t>
  </si>
  <si>
    <t>Massechusettes</t>
  </si>
  <si>
    <t>Nation</t>
  </si>
  <si>
    <t>Aid per FTE Undergraduate Student</t>
  </si>
  <si>
    <t>Total state grant expenditures as a percentage of state fiscal support for higher education</t>
  </si>
  <si>
    <t>United States</t>
  </si>
  <si>
    <t>Percentage Receiving Grants</t>
  </si>
  <si>
    <t>Average Grant per FTE Student</t>
  </si>
  <si>
    <t>Figure 28. Average State Grant per Full-Time Student in 2011 Dollars by Dependency Status and Family Income, 1995-96 to 2011-12, Selected Years</t>
  </si>
  <si>
    <t>Percentage Borrowing for Graduate School</t>
  </si>
  <si>
    <t>Percentage of Students Borrowing $60,000 or More</t>
  </si>
  <si>
    <t>Average Borrowed per Student</t>
  </si>
  <si>
    <t>Average Borrowed per Borrower</t>
  </si>
  <si>
    <t>  Medicine (M.D.) (11%)</t>
  </si>
  <si>
    <t>  Other Health Science Degree (17%)</t>
  </si>
  <si>
    <t>  Law (LL.B. or J.D.) (22%)</t>
  </si>
  <si>
    <t>  Other Professional Practice Doctoral Degree (7%)</t>
  </si>
  <si>
    <t>  Ph.D. (Excludes Education) (24%)</t>
  </si>
  <si>
    <t>  Doctorate in Education (10%)</t>
  </si>
  <si>
    <t>  Other Doctoral Degree (8%)</t>
  </si>
  <si>
    <t>NOTES: “Other Doctoral Degrees” are primarily in health fields, psychology, and business. “Other Master’s Degrees” are primarily in health and related sciences, public administration, social services, business, and visual and performing arts. Psychology, health fields, literature, and languages are the most common “Master of Arts” fields.</t>
  </si>
  <si>
    <t>Average Borrowed             per Student</t>
  </si>
  <si>
    <t>Master of Education  (28%)</t>
  </si>
  <si>
    <t>Master of Arts (Excludes Education) (10%)</t>
  </si>
  <si>
    <t>Master of Science (M.S.) (27%)</t>
  </si>
  <si>
    <t>Other Master's Degrees (20%)</t>
  </si>
  <si>
    <t>Master of Business Administration (M.B.A) (15%)</t>
  </si>
  <si>
    <t>% of Master's Degrees</t>
  </si>
  <si>
    <t>% of Doctoral Degrees</t>
  </si>
  <si>
    <t>$10,000 to $24,999</t>
  </si>
  <si>
    <t>$25,000 to $49,999</t>
  </si>
  <si>
    <t>$50,000 to $99,999</t>
  </si>
  <si>
    <t>$100,000 to $149,999</t>
  </si>
  <si>
    <t>$150,000 to $199,999</t>
  </si>
  <si>
    <t>Total Rounded to the Nearst $10</t>
  </si>
  <si>
    <t>Total Unrounded</t>
  </si>
  <si>
    <t>NOTES: Loans reported here include only federal loans. Percentages may not sum to 100 because of rounding.</t>
  </si>
  <si>
    <t>Figure 11. Percentage of Undergraduate Students Borrowing Federal Subsidized and Unsubsidized Loans, 2003-04, 2008-09, and 2013-14</t>
  </si>
  <si>
    <t>Notes: The latest available data for education tax benefits are for calendar year 2012. Estimates for later years are based on these data. FSEOG and FWS funds reflect federal allocations made to institutions and do not include the required matching funds from institutions. Components may not sum to totals because of rounding.</t>
  </si>
  <si>
    <r>
      <t>Sources: see page 42 in</t>
    </r>
    <r>
      <rPr>
        <i/>
        <sz val="8"/>
        <color indexed="8"/>
        <rFont val="Arial"/>
        <family val="2"/>
      </rPr>
      <t xml:space="preserve"> Trends in Student Aid 2014</t>
    </r>
    <r>
      <rPr>
        <sz val="8"/>
        <color indexed="8"/>
        <rFont val="Arial"/>
        <family val="2"/>
      </rPr>
      <t xml:space="preserve"> for a list of sources for data included in Table 1.</t>
    </r>
  </si>
  <si>
    <r>
      <t>Sources: see page 42 in</t>
    </r>
    <r>
      <rPr>
        <i/>
        <sz val="8"/>
        <color indexed="8"/>
        <rFont val="Arial"/>
        <family val="2"/>
      </rPr>
      <t xml:space="preserve"> Trends in Student Aid 2014</t>
    </r>
    <r>
      <rPr>
        <sz val="8"/>
        <color indexed="8"/>
        <rFont val="Arial"/>
        <family val="2"/>
      </rPr>
      <t xml:space="preserve"> for a list of sources for data included in Table 2.</t>
    </r>
  </si>
  <si>
    <t>Table 1</t>
  </si>
  <si>
    <t>Student Aid and Nonfederal Loans in 2013 Dollars (in Millions), 1970-71  to 2013-14</t>
  </si>
  <si>
    <t>Table 2</t>
  </si>
  <si>
    <t>Student Aid and Nonfederal Loans in Current Dollars (in Millions), 1970-71  to 2013-14</t>
  </si>
  <si>
    <t>Figure 1A</t>
  </si>
  <si>
    <t>Average Aid per Full-Time Equivalent (FTE) Undergraduate Student in 2013 Dollars, 1993-94 to 2013-14</t>
  </si>
  <si>
    <t>Figure 1B</t>
  </si>
  <si>
    <t>Average Aid per Full-Time Equivalent (FTE) Graduate Student in 2013 Dollars, 1993-94 to 2013-14</t>
  </si>
  <si>
    <t>Table 3</t>
  </si>
  <si>
    <t>Figure 2A</t>
  </si>
  <si>
    <t>Table 1A</t>
  </si>
  <si>
    <t>Total Undergraduate Student Aid in Current Dollars and in 2013 Dollars (in Millions), 1990-91 to 2013-14</t>
  </si>
  <si>
    <t>Figure 2B</t>
  </si>
  <si>
    <t>Table 1B</t>
  </si>
  <si>
    <t>Total Graduate Student Aid in Current Dollars and in 2013 Dollars (in Millions), 1990-91 to 2013-14</t>
  </si>
  <si>
    <t>Figure 3A</t>
  </si>
  <si>
    <t>Composition of Total Aid and Nonfederal Loans for Undergraduate Students, 1993-94 to 2013-14</t>
  </si>
  <si>
    <t>Figure 3B</t>
  </si>
  <si>
    <t>Composition of Total Aid and Nonfederal Loans for Graduate Students, 1993-94 to 2013-14</t>
  </si>
  <si>
    <t>Table 4</t>
  </si>
  <si>
    <t>Composition of Total Aid and Nonfederal Loans over Time</t>
  </si>
  <si>
    <t>Figure 4</t>
  </si>
  <si>
    <t>Total Grant Aid in 2013 Dollars by Source of Grant, 1993-94 to 2013-14</t>
  </si>
  <si>
    <t>Figure 5</t>
  </si>
  <si>
    <t>Figure 6</t>
  </si>
  <si>
    <t>Federal Student Aid per Full-Time Equivalent (FTE) Student in 2013 Dollars, 1993-94 to 2013-14</t>
  </si>
  <si>
    <t>Figure 7</t>
  </si>
  <si>
    <t>Number of Recipients by Federal Aid Program (with Average Aid Received), 2013-14</t>
  </si>
  <si>
    <t>Table 5</t>
  </si>
  <si>
    <t>Number of Recipients, Total Awards and Aid per Recipient for Federal Aid Programs in Current Dollars and and in 2013 Dollars, 1976-77 to 2013-14</t>
  </si>
  <si>
    <t>Figure 8A</t>
  </si>
  <si>
    <t>Average Annual Amount Borrowed in Federal Subsidized and Unsubsidized Loans in 2013 Dollars, 2003-04 to 2013-14</t>
  </si>
  <si>
    <t>Figure 8B</t>
  </si>
  <si>
    <t>Number of Federal Subsidized and Unsubsidized Loan Borrowers, 2003-04 to 2013-14</t>
  </si>
  <si>
    <t>Table 6</t>
  </si>
  <si>
    <t>Number of Borrowers and Average Amount Borrowed Through Federal Loan Programs in Current Dollars and in 2013 Dollars, 1995-96 to 2013-14</t>
  </si>
  <si>
    <t>Figure 9</t>
  </si>
  <si>
    <t>Percentage Distribution of Federal Aid Funds by Sector, 2013-14</t>
  </si>
  <si>
    <t>Table 7</t>
  </si>
  <si>
    <t>Distribution of Federal Aid Funds by Sector, 1986-87 to 2013-14</t>
  </si>
  <si>
    <t>Figure 10A</t>
  </si>
  <si>
    <t>Distribution of Federal Subsidized and Unsubsidized Student Loan Funds by Sector, 2004-05 to 2013-14, Selected Years</t>
  </si>
  <si>
    <t>Figure 10B</t>
  </si>
  <si>
    <t>Distribution of Pell Grant Funds by Sector, 2004-05 to 2013-14, Selected Years</t>
  </si>
  <si>
    <t>Figure 11</t>
  </si>
  <si>
    <t>Percentage of Undergraduate Students Borrowing Federal Subsidized and Unsubsidized Loans, 2003-04, 2008-09, and 2013-14</t>
  </si>
  <si>
    <t>Figure 12</t>
  </si>
  <si>
    <t>Distribution of Outstanding Federal Direct Loan Dollars and Recipients by Repayment Plan, Third Quarter 2013-14</t>
  </si>
  <si>
    <t>Figure 2013_9B</t>
  </si>
  <si>
    <t>Percentage of Undergraduate and Graduate Students Taking Private Education Loans, 2007-08 and 2011-12</t>
  </si>
  <si>
    <t>Figure 2013_9C</t>
  </si>
  <si>
    <t>Percentage of Undergraduate Students Taking Private Loans, by Sector, Family Income, and Dependency Status, 2011-12</t>
  </si>
  <si>
    <t>Figure 13A</t>
  </si>
  <si>
    <t>Average Cumulative Debt Levels in 2013 Dollars: Bachelor’s Degree Recipients at Public Four-Year Institutions, 1999-2000 to 2012-13</t>
  </si>
  <si>
    <t>Figure 13B</t>
  </si>
  <si>
    <t>Average Cumulative Debt Levels in 2013 Dollars: Bachelor’s Degree Recipients at Private Nonprofit Four-Year Institutions, 1999-2000 to 2012-13</t>
  </si>
  <si>
    <t>Figure 14A</t>
  </si>
  <si>
    <t>Cumulative Debt of Bachelor’s Degree Recipients in 2012 Dollars by Sector, 2003-04, 2007-08, and 2011-12</t>
  </si>
  <si>
    <t>Figure 14B</t>
  </si>
  <si>
    <t>Cumulative Debt of 2011-12 Bachelor’s Degree Recipients by Dependency Status and Parent Income</t>
  </si>
  <si>
    <t>Figure 2011_9A</t>
  </si>
  <si>
    <t>Distribution of Cumulative Debt Among 2009 Bachelor's Degree Completers, by Last Institutional Sector Attended</t>
  </si>
  <si>
    <t>Figure 2012_11B</t>
  </si>
  <si>
    <t>Sector Last Attended, as of 2009, Among Bachelor’s Degree Recipients Who First Enrolled in 2003-04, by Total Amount Borrowed (and Overall Percentage of Students in Debt)</t>
  </si>
  <si>
    <t>Figure 15A</t>
  </si>
  <si>
    <t>Cumulative Debt of Associate Degree Recipients in 2012 Dollars by Sector, 2003-04, 2007-08, and 2011-12</t>
  </si>
  <si>
    <t>Figure 15B</t>
  </si>
  <si>
    <t>Cumulative Debt of Certificate Recipients in 2012 Dollars by Sector, 2003-04, 2007-08, and 2011-12</t>
  </si>
  <si>
    <t>Figure 2011_9B</t>
  </si>
  <si>
    <t>Distribution of Cumulative Debt Among 2009 Four-Year College Students Not Completing a Bachelor's Degree, by Last Institutional Sector Attended</t>
  </si>
  <si>
    <t>Figure 2012_11A</t>
  </si>
  <si>
    <t>Educational Attainment by 2009 of Students First Enrolling in 2003-04, by Total Amount Borrowed (and Overall Percentage of Students in Debt Category)</t>
  </si>
  <si>
    <t>Figure 2012_11C</t>
  </si>
  <si>
    <t>Amount Borrowed by Students Who First Enrolled in 2003-04 and Left Without Completing a Degree or Certificate by 2009, by Institutional Sector and Length of Enrollment (with Percentages of Students in Each Sector Within Enrollment Category)</t>
  </si>
  <si>
    <t>Figure 2013_11C</t>
  </si>
  <si>
    <t>Total Amount Borrowed by 2009 by Students Beginning Postsecondary Education in 2003-04, by Degree Attainment</t>
  </si>
  <si>
    <t>Figure 16A</t>
  </si>
  <si>
    <t>Cumulative Debt in 2012 Dollars for Undergraduate and Graduate Studies, 2003-04, 2007-08, and 2011-12</t>
  </si>
  <si>
    <t>Figure 16B</t>
  </si>
  <si>
    <t>Composition of Cumulative Undergraduate and Graduate Debt of 2011-12 Graduate Degree Recipients</t>
  </si>
  <si>
    <t>Figure 17A</t>
  </si>
  <si>
    <t>Doctoral Degree Recipient Debt, Percentage Borrowing, and Average Borrowed, 2011-12</t>
  </si>
  <si>
    <t>Figure 17B</t>
  </si>
  <si>
    <t>Master’s Degree Recipient Debt, Percentage Borrowing, and Average Borrowed, 2011-12</t>
  </si>
  <si>
    <t>Figure 18A</t>
  </si>
  <si>
    <t>Distribution of Outstanding Education Debt Balances, 2013</t>
  </si>
  <si>
    <t>Figure 18B</t>
  </si>
  <si>
    <t>Total Outstanding Student Debt, Number of Borrowers with Outstanding Student Debt, and Average Balance, relative to 2004</t>
  </si>
  <si>
    <t>Figure 19A</t>
  </si>
  <si>
    <t>Repayment Status of Federal Direct Loan Portfolio, Third Quarter 2013-14</t>
  </si>
  <si>
    <t>Figure 19B</t>
  </si>
  <si>
    <t>Distribution of Total Fall 2009 Enrollment, Borrowers Entering Repayment in FY11, and Three-Year FY11 Cohort Defaulters, by Sector</t>
  </si>
  <si>
    <t>Figure 20</t>
  </si>
  <si>
    <t>Undergraduate Enrollment and Percentage of Undergraduate Students Receiving Pell Grants, 2003-04 to 2013-14</t>
  </si>
  <si>
    <t>Figure 21</t>
  </si>
  <si>
    <t>Maximum and Average Pell Grant in 2013 Dollars, 1976-77 to 2013-14</t>
  </si>
  <si>
    <t>Figure 22</t>
  </si>
  <si>
    <t>Total Pell Expenditures, Maximum and Average Pell Grant in 2013 Dollars, and Number of Recipients, 1978-79 to 2013-14</t>
  </si>
  <si>
    <t>Table 8</t>
  </si>
  <si>
    <t>Federal Pell Grants in Current and Constant Dollars, 1973-74 to 2013-14</t>
  </si>
  <si>
    <t>Figure 23</t>
  </si>
  <si>
    <t>Inflation-Adjusted Maximum Pell Grant and Published Prices at Public and Private Nonprofit Four-Year Institutions in 2014 Dollars, 1994-95 to 2014-15</t>
  </si>
  <si>
    <t>Figure 24A</t>
  </si>
  <si>
    <t>Distribution of Pell Grant recipients by Age, 2012-13</t>
  </si>
  <si>
    <t>Figure 24B</t>
  </si>
  <si>
    <t>Distribution of Pell Grant recipients by Dependency Status and Family Income, 2012-13</t>
  </si>
  <si>
    <t>Figure 25A</t>
  </si>
  <si>
    <t>Total Education Tax Credits and Deductions in 2012 Dollars, 1998 to 2012</t>
  </si>
  <si>
    <t>Figure 25B</t>
  </si>
  <si>
    <t>Distribution of Education Tax Credits and Savings from Tuition Deduction by Adjusted Gross Income (AGI), 2012</t>
  </si>
  <si>
    <t>Figure 26A</t>
  </si>
  <si>
    <t>Need-Based and Non-Need-Based State Grants per Full-Time Equivalent (FTE) Undergraduate Student in 2012 Dollars, 1972-73 to 2012-13</t>
  </si>
  <si>
    <t>Figure 26B</t>
  </si>
  <si>
    <t>Need-Based State Grant Aid as a Percentage of Total Undergraduate State Grant Aid by State, 2012-13</t>
  </si>
  <si>
    <t>Figure 27A</t>
  </si>
  <si>
    <t>State Grant Aid per Full-Time Equivalent (FTE) Undergraduate Student by State, 2012-13</t>
  </si>
  <si>
    <t>Figure 27B</t>
  </si>
  <si>
    <t>State Grant Expenditures as a Percentage of Total State Support for Higher Education by State, 2012-13</t>
  </si>
  <si>
    <t>Figure 28</t>
  </si>
  <si>
    <t>Average State Grant per Full-Time Student in 2011 Dollars by Dependency Status and Family Income, 1995-96 to 2011-12, Selected Years</t>
  </si>
  <si>
    <t>Figure 29A</t>
  </si>
  <si>
    <t>Institutional Grant Aid by Dependency Status and Family Income at Public Four-Year Institutions, 2011-12</t>
  </si>
  <si>
    <t>Figure 29B</t>
  </si>
  <si>
    <t>Figure 30</t>
  </si>
  <si>
    <t>Institutional Grant Aid by Tuition Level and Family Income at Private Nonprofit Four-Year Institutions, 2011-12</t>
  </si>
  <si>
    <t>Figure 31A</t>
  </si>
  <si>
    <t>Average Institutional Grant Aid per Full-Time Equivalent (FTE) Undergraduate at Public Four-Year Institutions, in 2013 Dollars, 2000-01 to 2013-14</t>
  </si>
  <si>
    <t>Figure 31B</t>
  </si>
  <si>
    <t>Average Institutional Grant Aid per Full-Time Equivalent (FTE) Undergraduate at Private Nonprofit Four-Year Institutions, in 2013 Dollars, 2000-01 to 2013-14</t>
  </si>
  <si>
    <t>Figure 32A</t>
  </si>
  <si>
    <t>529 College Savings Accounts: Contributions and Distributions
in 2013 Dollars (in Billions), 2009 to 2013</t>
  </si>
  <si>
    <t>Figure 32B</t>
  </si>
  <si>
    <t>Total Assets in State-Sponsored Section 529 College Savings Plans in 2013 Dollars (in Billions), 1999 to 2013</t>
  </si>
  <si>
    <t>Table A2</t>
  </si>
  <si>
    <t>Consumer Price Index: All Urban Consumers, Not Seasonally Adjusted, All Items, U.S. City Average, 1982-84=100</t>
  </si>
  <si>
    <t>Sources of Grant Aid for Full-Time Undergraduate Students by Sector, 2011-12</t>
  </si>
  <si>
    <t>Trends in Student Aid 2014</t>
  </si>
  <si>
    <t>List of Figures and Tables</t>
  </si>
  <si>
    <r>
      <t xml:space="preserve">Sources: see page 42 in </t>
    </r>
    <r>
      <rPr>
        <i/>
        <sz val="8"/>
        <color indexed="8"/>
        <rFont val="Arial"/>
        <family val="2"/>
      </rPr>
      <t>Trends in Student Aid 2014</t>
    </r>
    <r>
      <rPr>
        <sz val="8"/>
        <color indexed="8"/>
        <rFont val="Arial"/>
        <family val="2"/>
      </rPr>
      <t xml:space="preserve"> for a list of sources for data included in Table 1A.</t>
    </r>
  </si>
  <si>
    <r>
      <t xml:space="preserve">Sources: see page 42 in </t>
    </r>
    <r>
      <rPr>
        <i/>
        <sz val="8"/>
        <color indexed="8"/>
        <rFont val="Arial"/>
        <family val="2"/>
      </rPr>
      <t>Trends in Student Aid 2014</t>
    </r>
    <r>
      <rPr>
        <sz val="8"/>
        <color indexed="8"/>
        <rFont val="Arial"/>
        <family val="2"/>
      </rPr>
      <t xml:space="preserve"> for a list of sources for data included in Table 1B.</t>
    </r>
  </si>
  <si>
    <r>
      <t xml:space="preserve">Sources: </t>
    </r>
    <r>
      <rPr>
        <i/>
        <sz val="10"/>
        <rFont val="Arial"/>
        <family val="2"/>
      </rPr>
      <t>Trends in Student Aid 2014</t>
    </r>
    <r>
      <rPr>
        <sz val="10"/>
        <rFont val="Arial"/>
        <family val="2"/>
      </rPr>
      <t>; NCES, IPEDS fall enrollment data.</t>
    </r>
  </si>
  <si>
    <t>Note:  The figures reported here reflect total student aid amounts divided across all students, including nonrecipients.  Total Aid includes Federal Work-Study and Education Tax Benefits. Loan numbers do not include private nonfederal loans, which provide funding for students but do not involve subsidies.</t>
  </si>
  <si>
    <t>Average Aid per Full-Time Equivalent (FTE) Student in 2013 Dollars over Time</t>
  </si>
  <si>
    <t>Table 3: Average Aid per Full-Time Equivalent (FTE) Student in 2013 Dollars over Time</t>
  </si>
  <si>
    <r>
      <t xml:space="preserve">SOURCE: </t>
    </r>
    <r>
      <rPr>
        <i/>
        <sz val="8"/>
        <rFont val="Arial"/>
        <family val="2"/>
      </rPr>
      <t>Trends in Student Aid 2014</t>
    </r>
    <r>
      <rPr>
        <sz val="8"/>
        <rFont val="Arial"/>
        <family val="2"/>
      </rPr>
      <t>, Table 1.</t>
    </r>
  </si>
  <si>
    <t>Recipients (000)</t>
  </si>
  <si>
    <r>
      <t xml:space="preserve">SOURCES: Internal Revenue Service, </t>
    </r>
    <r>
      <rPr>
        <sz val="10"/>
        <color indexed="8"/>
        <rFont val="Arial"/>
        <family val="2"/>
      </rPr>
      <t>Statistics of Income</t>
    </r>
    <r>
      <rPr>
        <sz val="10"/>
        <color indexed="8"/>
        <rFont val="Arial"/>
        <family val="2"/>
      </rPr>
      <t>; Annual Publications, U.S.</t>
    </r>
  </si>
  <si>
    <t>Total $ Amount (Millions in 2013 Dollars)</t>
  </si>
  <si>
    <t>21 to 25</t>
  </si>
  <si>
    <t>26 to 30</t>
  </si>
  <si>
    <t>31 to 40</t>
  </si>
  <si>
    <t>20 or Younger</t>
  </si>
  <si>
    <t>Age</t>
  </si>
  <si>
    <t>Over 40</t>
  </si>
  <si>
    <t>Total Recipients</t>
  </si>
  <si>
    <t>Dependent (42%)</t>
  </si>
  <si>
    <t>Independent without Dependents (22%)</t>
  </si>
  <si>
    <t>$0</t>
  </si>
  <si>
    <t>$1 to $9,000</t>
  </si>
  <si>
    <t>$9,001 to 15,000</t>
  </si>
  <si>
    <t>$15,001 to 20,000</t>
  </si>
  <si>
    <t>$20,001 to 30,000</t>
  </si>
  <si>
    <t>$30,001 to 40,000</t>
  </si>
  <si>
    <t>$40,001 to 50,000</t>
  </si>
  <si>
    <t>$50,001 to 60,000</t>
  </si>
  <si>
    <t>$60,001 or Higher</t>
  </si>
  <si>
    <t>Indepdent with Dependents (36%)</t>
  </si>
  <si>
    <t>Incoem Level</t>
  </si>
  <si>
    <t>SOURCES: See page 42 for a list of sources for aid included in Figure 6. NCES, IPEDS 
enrollment data.</t>
  </si>
  <si>
    <t>SOURCES: NCES, IPEDS 2012-13 Headcount Enrollment; NSLDS; calculations by the authors.</t>
  </si>
  <si>
    <t>Figure 31A. Average Instituional Grant Aid per Full-Time Equivalent (FTE) Undergradaute in 2013 Dollars at Public Four-Year Institutions, 2000-01 to 2013-14</t>
  </si>
  <si>
    <t>ALL UNDERGRADUATE STUDENTS</t>
  </si>
  <si>
    <t>GRADUATE STUDENTS</t>
  </si>
  <si>
    <t>SOURCES: NCES, National Postsecondary Student Aid Study 2012; calculations by the authors.</t>
  </si>
  <si>
    <t>Figure 2013_9B. Percentage of Undergraduate and Graduate Students Taking Private Education Loans, 2007-08 and 2011-12</t>
  </si>
  <si>
    <r>
      <t xml:space="preserve">This table was prepared in October 2013 and was published in </t>
    </r>
    <r>
      <rPr>
        <i/>
        <sz val="10"/>
        <rFont val="Arial"/>
        <family val="2"/>
      </rPr>
      <t>Trends in Student Aid 2013</t>
    </r>
    <r>
      <rPr>
        <sz val="10"/>
        <rFont val="Arial"/>
        <family val="2"/>
      </rPr>
      <t>.</t>
    </r>
  </si>
  <si>
    <t>Dependent Undergraduates' Family Income</t>
  </si>
  <si>
    <t>Independent Undergraduates</t>
  </si>
  <si>
    <t>Less than $30,000</t>
  </si>
  <si>
    <t>$30,000 to $64,999</t>
  </si>
  <si>
    <t>$65,000 to $105,999</t>
  </si>
  <si>
    <t>$106,000 or More</t>
  </si>
  <si>
    <t>Private Non-profit Four-Year</t>
  </si>
  <si>
    <t>NOTE: The income categories represent quartiles of dependent students in 2011-12.</t>
  </si>
  <si>
    <t>Figure 2013_9C. Percentage of Undergraduate Students Taking Private Loans, by Sector, Family Income, and Dependency Status, 2011-12</t>
  </si>
  <si>
    <t>Figure 2013_11C. Total Amount Borrowed by 2009 by Students Beginning Postsecondary Education in 2003-04, by Degree Attainment</t>
  </si>
  <si>
    <t>  Did Not Borrow</t>
  </si>
  <si>
    <t>$10,001 to $20,000</t>
  </si>
  <si>
    <t>$20,001 to $30,000</t>
  </si>
  <si>
    <t>$30,001 to $50,000</t>
  </si>
  <si>
    <t>$50,001 or more</t>
  </si>
  <si>
    <t>Attained Bachelor's Degree (31%)</t>
  </si>
  <si>
    <t>Attained Associate Degree (9%)</t>
  </si>
  <si>
    <t>Attained Certificate (9%)</t>
  </si>
  <si>
    <t>No Degree, Still Enrolled (15%)</t>
  </si>
  <si>
    <t>No Degree, Left Without Return (35%)</t>
  </si>
  <si>
    <t>correspond to the percentage of all students in the specified</t>
  </si>
  <si>
    <t>attainment category. Percentages may not sum to 100</t>
  </si>
  <si>
    <t>because of rounding.</t>
  </si>
  <si>
    <t>SOURCES: Beginning Postsecondary Students Longitudinal</t>
  </si>
  <si>
    <t>Study (BPS), 2009; calculations by the authors.</t>
  </si>
  <si>
    <t>Attainment</t>
  </si>
  <si>
    <t xml:space="preserve">NOTES: Percentages in the parentheses </t>
  </si>
  <si>
    <t>Figure 2012_11C. Amount Borrowed by Students Who First Enrolled in 2003-04 and Left Without Completing a Degree or Certificate by 2009, by Institutional Sector and Length of Enrollment (with Percentages of Students in Each Sector Within Enrollment Category)</t>
  </si>
  <si>
    <t>Total Months Enrolled</t>
  </si>
  <si>
    <t>Sector:</t>
  </si>
  <si>
    <t>Did Not Borrow</t>
  </si>
  <si>
    <t>$1-$10,000</t>
  </si>
  <si>
    <t>$10,001-$20,000</t>
  </si>
  <si>
    <t>$20,001 or More</t>
  </si>
  <si>
    <t>Up to 12 months (32%)</t>
  </si>
  <si>
    <t>For-Profit (18%)</t>
  </si>
  <si>
    <t>Private Nonprofit Four-Year (4%)</t>
  </si>
  <si>
    <t>Public Four-Year (10%)</t>
  </si>
  <si>
    <t>Public Two-Year (65%)</t>
  </si>
  <si>
    <t>13-24 months (31%)</t>
  </si>
  <si>
    <t>For-Profit (25%)</t>
  </si>
  <si>
    <t>Private Nonprofit Four-Year (6%)</t>
  </si>
  <si>
    <t>Public Four-Year (14%)</t>
  </si>
  <si>
    <t>Public Two-Year(52%)</t>
  </si>
  <si>
    <t>Greater than 24 months (37%)</t>
  </si>
  <si>
    <t>For-Profit (10%)</t>
  </si>
  <si>
    <t>Private Nonprofit Four-Year (12%)</t>
  </si>
  <si>
    <t>Public Four-Year (25%)</t>
  </si>
  <si>
    <t>Public Two-Year (52%)</t>
  </si>
  <si>
    <t>Note: In Figure 11C, institutional sector refers to first institution attended. Sectors do not sum to 100% because public less-than-two-year and private nonprofit two-year-or-less institutions are excluded. Percentages on the vertical axis refer to the percentage of all students leaving school without a degree who were enrolled for the specified number of months and to the sector breakdown within those categories. For example, 37% of the students who left without a degree were enrolled for more than 24 months. Of this group, 52% began their studies in two-year public colleges.</t>
  </si>
  <si>
    <t>Sources: Beginning Postsecondary Students Longitudinal Study (BPS), 2009; calculations by the authors.</t>
  </si>
  <si>
    <r>
      <t xml:space="preserve">This table was prepared in October 2012 and was published in </t>
    </r>
    <r>
      <rPr>
        <i/>
        <sz val="10"/>
        <rFont val="Arial"/>
        <family val="2"/>
      </rPr>
      <t>Trends in Student Aid 2012.</t>
    </r>
  </si>
  <si>
    <t>Figure 2011_9B. Distribution of Cumulative Debt Among 2009 Four-Year College Students Not Completing a Bachelor's Degree, by Last Institutional Sector Attended</t>
  </si>
  <si>
    <t>Figure 2011_9A. Distribution of Cumulative Debt Among 2009 Bachelor's Degree Completers, by Last Institutional Sector Attended</t>
  </si>
  <si>
    <t>Figure 2012_11A. Educational Attainment by 2009 of Students First Enrolling in 2003-04, by Total Amount Borrowed (and Overall Percentage of Students in Debt Category)</t>
  </si>
  <si>
    <t>Figure 2012_11B. Sector Last Attended, as of 2009, Among Bachelor’s Degree Recipients Who First Enrolled in 2003-04, by Total Amount Borrowed (and Overall Percentage of Students in Debt)</t>
  </si>
  <si>
    <t>First Quartile ($1–$9,882)</t>
  </si>
  <si>
    <t>Second Quartile ($9,883–$17,288)</t>
  </si>
  <si>
    <t>Third Quartile ($17,289–$27,978)</t>
  </si>
  <si>
    <t>Fourth Quartile     (&gt;$27,978)</t>
  </si>
  <si>
    <t>Students (in 000s)</t>
  </si>
  <si>
    <t xml:space="preserve">For-Profit Four-Year </t>
  </si>
  <si>
    <t>Total Four-Year</t>
  </si>
  <si>
    <t>All</t>
  </si>
  <si>
    <t xml:space="preserve">Total Four-Year </t>
  </si>
  <si>
    <r>
      <t xml:space="preserve">NOTE:   </t>
    </r>
    <r>
      <rPr>
        <i/>
        <sz val="10"/>
        <color indexed="8"/>
        <rFont val="Arial"/>
        <family val="2"/>
      </rPr>
      <t>Beginning Postsecondary Students Longitudinal Study</t>
    </r>
    <r>
      <rPr>
        <sz val="10"/>
        <color theme="1"/>
        <rFont val="Arial"/>
        <family val="2"/>
      </rPr>
      <t xml:space="preserve"> (BPS) reports on a nationally representative sample of students who began their studies in 2003-04.  Figures 9A and 9B are based on students whose last institution attended was a four-year college or university.  Debt categories are based on quartiles of total debt for the 66% of students meeting this criterion who took out student loans.  Debt amounts include both federal and nonfederal student loans.  The "All" category includes both dependent and independent students.  For independent bachelor's degree recipients, the sample size in the for-profit four-year sector is too small to obtain accurate estimates, and therefore was omitted from Figure 9A.</t>
    </r>
  </si>
  <si>
    <r>
      <t xml:space="preserve">Sources:  </t>
    </r>
    <r>
      <rPr>
        <i/>
        <sz val="10"/>
        <color indexed="8"/>
        <rFont val="Arial"/>
        <family val="2"/>
      </rPr>
      <t>Beginning Postsecondary Students Longitudinal Study</t>
    </r>
    <r>
      <rPr>
        <sz val="10"/>
        <color theme="1"/>
        <rFont val="Arial"/>
        <family val="2"/>
      </rPr>
      <t xml:space="preserve"> (BPS), 2009; calculations by the authors.</t>
    </r>
  </si>
  <si>
    <r>
      <t xml:space="preserve">This table was prepared in October 2011 and was published in </t>
    </r>
    <r>
      <rPr>
        <i/>
        <sz val="10"/>
        <rFont val="Arial"/>
        <family val="2"/>
      </rPr>
      <t>Trends in Student Aid 2011.</t>
    </r>
  </si>
  <si>
    <t xml:space="preserve">Sector </t>
  </si>
  <si>
    <t>Fourth Quartile     ( &gt;$27,978)</t>
  </si>
  <si>
    <t>  Public Four-year</t>
  </si>
  <si>
    <t xml:space="preserve">  Private Nonprofit Four-year </t>
  </si>
  <si>
    <t xml:space="preserve">  Private For-Profit Four-year </t>
  </si>
  <si>
    <t>Total Four-year</t>
  </si>
  <si>
    <r>
      <t xml:space="preserve">NOTE:   </t>
    </r>
    <r>
      <rPr>
        <i/>
        <sz val="10"/>
        <color indexed="8"/>
        <rFont val="Arial"/>
        <family val="2"/>
      </rPr>
      <t>Beginning Postsecondary Students Longitudinal Study</t>
    </r>
    <r>
      <rPr>
        <sz val="10"/>
        <color theme="1"/>
        <rFont val="Arial"/>
        <family val="2"/>
      </rPr>
      <t xml:space="preserve"> (BPS) reports on a nationally representative sample of students who began their studies in 2003-04.  Figures 9A and 9B are based on students whose last institution attended was a four-year college or university.  Debt categories are based on quartiles of total debt for the 66% of students meeting this criterion who took out student loans.  Debt amounts include both federal and nonfederal student loans.  The "All" category includes both dependent and independent students.  </t>
    </r>
  </si>
  <si>
    <r>
      <t xml:space="preserve">This table was prepared in October 2011 and was published in </t>
    </r>
    <r>
      <rPr>
        <i/>
        <sz val="10"/>
        <rFont val="Arial"/>
        <family val="2"/>
      </rPr>
      <t>Trends in Student Aid 2011</t>
    </r>
    <r>
      <rPr>
        <sz val="10"/>
        <rFont val="Arial"/>
        <family val="2"/>
      </rPr>
      <t>.</t>
    </r>
  </si>
  <si>
    <t>Attained Bachelor's Degree</t>
  </si>
  <si>
    <t>Attained Associate's Degree</t>
  </si>
  <si>
    <t>Attained Certificate</t>
  </si>
  <si>
    <t>No Degree, Still Enrolled</t>
  </si>
  <si>
    <t>No Degree, Left Without Return</t>
  </si>
  <si>
    <t>Did Not Borrow( 43%)</t>
  </si>
  <si>
    <t>$1 - $10,000 (25%)</t>
  </si>
  <si>
    <t>$10,001-$20,000 (16%)</t>
  </si>
  <si>
    <t>$20,001-$30,000 (8%)</t>
  </si>
  <si>
    <t>$30,001-$50,000 (5%)</t>
  </si>
  <si>
    <t>$50,001-$75,000 (1%)</t>
  </si>
  <si>
    <t>$75,001 or more (1%)</t>
  </si>
  <si>
    <t>Note: Percentages in the parentheses on the vertical axis correspond to percentage of all students with the specified level of debt.</t>
  </si>
  <si>
    <r>
      <t xml:space="preserve">This table was prepared in October 2012 and was published in </t>
    </r>
    <r>
      <rPr>
        <i/>
        <sz val="10"/>
        <rFont val="Arial"/>
        <family val="2"/>
      </rPr>
      <t>Trends in Student Aid 2012</t>
    </r>
    <r>
      <rPr>
        <sz val="10"/>
        <rFont val="Arial"/>
        <family val="2"/>
      </rPr>
      <t>.</t>
    </r>
  </si>
  <si>
    <t xml:space="preserve">Private Nonprofit Four-Year </t>
  </si>
  <si>
    <t>For-Profit Four-Year</t>
  </si>
  <si>
    <t>Did Not Borrow (36%)</t>
  </si>
  <si>
    <t>$1-$25,000 (42%)</t>
  </si>
  <si>
    <t>$25,001-$50,000 (16%)</t>
  </si>
  <si>
    <t>$50,001-$75,000 (3%)</t>
  </si>
  <si>
    <t>$75,001 or More       (2%)</t>
  </si>
  <si>
    <t>Federal Work-Study Allocations</t>
  </si>
  <si>
    <t>Any Debt</t>
  </si>
  <si>
    <t>Undergraduate Study</t>
  </si>
  <si>
    <t>Graduate Study</t>
  </si>
  <si>
    <t>This table was updated in November 2014.</t>
  </si>
  <si>
    <t>This table was prepared in November 2014.</t>
  </si>
  <si>
    <t>Total Federal and Nonfederal Loan Aid (in Millions)</t>
  </si>
  <si>
    <t>Average Federal and Nonfederal Loans per FTE</t>
  </si>
  <si>
    <t>Note: Percentages may not sum to 100 because of rounding.</t>
  </si>
  <si>
    <t>Federal Loans (34%)</t>
  </si>
  <si>
    <t>Federal Pell Grants (18%)</t>
  </si>
  <si>
    <t>Federal Education Tax Credits &amp; Deductions (8%)</t>
  </si>
  <si>
    <t>Federal Grants Other Than Pell (7%)</t>
  </si>
  <si>
    <t>Figure 2A. Total Undergraduate Student Aid  by Source (in Billions), 2013-14</t>
  </si>
  <si>
    <t>Figure 2B. Total Graduate Student Aid  by Source (in Billions), 2013-14</t>
  </si>
  <si>
    <t>Figure 5. Total Federal and Nonfederal Loan Dollars in 2013 Dollars, 1993-94 to 2013-14</t>
  </si>
  <si>
    <t>Total Undergraduate Student Aid by Source and Type (in Billions), 2013-14</t>
  </si>
  <si>
    <t>Total Graduate Student Aid by Source and Type (in Billions), 2013-14</t>
  </si>
  <si>
    <t>Total Federal and Nonfederal Loan Dollars in 2013 Dollars, 1993-94 to 2013-14</t>
  </si>
  <si>
    <t>Federal Education Tax Benefits ($1,355)</t>
  </si>
  <si>
    <t>Federal Pell Grant ($3,678)</t>
  </si>
  <si>
    <t>Stafford Subsidized Loans ($3,677)</t>
  </si>
  <si>
    <t>Stafford Unsubsidized Loans ($6,541)</t>
  </si>
  <si>
    <t>FSEOG ($451)</t>
  </si>
  <si>
    <t>Federal Work-Study ($1,413)</t>
  </si>
  <si>
    <t>Post-9/11 GI Bill Veterans Benefits ($14,107)</t>
  </si>
  <si>
    <t>Perkins Loan ($2,020)</t>
  </si>
  <si>
    <t>Figure 14B. Cumulative Debt of 2011-12 Bachelor’s Degree Recipients by Dependency Status and Family Income</t>
  </si>
  <si>
    <t>Inflation-Adjusted Total Debt</t>
  </si>
  <si>
    <t xml:space="preserve">Number of Borrowers </t>
  </si>
  <si>
    <t>Inflation-Adjusted Average Debt per Borrower</t>
  </si>
  <si>
    <t>Private Nonprofit Four-Year Tuition and Fees</t>
  </si>
  <si>
    <t>Private Nonprofit Four-Year Tuition and Fees and Room and Board</t>
  </si>
  <si>
    <t>Full-Time Equivalent Enrollment</t>
  </si>
  <si>
    <t>Full-Time Equivalent Undergraduate Enrollment</t>
  </si>
  <si>
    <t>Full-Time Equivalent Graduate Enrollment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</si>
</sst>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
    <numFmt numFmtId="167" formatCode="0.0%"/>
    <numFmt numFmtId="168" formatCode="0.000"/>
    <numFmt numFmtId="169" formatCode="0_);[Red]\(0\)"/>
    <numFmt numFmtId="170" formatCode="&quot;$&quot;#,##0.0"/>
    <numFmt numFmtId="171" formatCode="0.0"/>
    <numFmt numFmtId="172" formatCode="0.0000"/>
    <numFmt numFmtId="173" formatCode="#,##0.0"/>
    <numFmt numFmtId="174" formatCode="&quot;$&quot;#,##0.00"/>
    <numFmt numFmtId="175" formatCode="&quot;$&quot;#,##0.0_);[Red]\(&quot;$&quot;#,##0.0\)"/>
    <numFmt numFmtId="176" formatCode="_(&quot;$&quot;* #,##0_);_(&quot;$&quot;* \(#,##0\);_(&quot;$&quot;* &quot;-&quot;??_);_(@_)"/>
    <numFmt numFmtId="177" formatCode="#,##0;\-#,##0;0"/>
    <numFmt numFmtId="178" formatCode="_(* #,##0.0_);_(* \(#,##0.0\);_(* &quot;-&quot;??_);_(@_)"/>
    <numFmt numFmtId="179" formatCode="\(#,##0\)"/>
    <numFmt numFmtId="180" formatCode="_(* #,##0.000_);_(* \(#,##0.000\);_(* &quot;-&quot;??_);_(@_)"/>
    <numFmt numFmtId="181" formatCode="_(* #,##0.0000_);_(* \(#,##0.0000\);_(* &quot;-&quot;??_);_(@_)"/>
    <numFmt numFmtId="182" formatCode="yy"/>
    <numFmt numFmtId="183" formatCode="\(&quot;$&quot;0\)"/>
    <numFmt numFmtId="184" formatCode="0.0\%"/>
    <numFmt numFmtId="185" formatCode="\(&quot;$&quot;0,000\)"/>
    <numFmt numFmtId="186" formatCode="#,##0.000"/>
    <numFmt numFmtId="187" formatCode="#,##0.0_);[Red]\(#,##0.0\)"/>
    <numFmt numFmtId="188" formatCode="0.00000"/>
    <numFmt numFmtId="189" formatCode="\(&quot;$&quot;#,##0\)"/>
    <numFmt numFmtId="190" formatCode="&quot;$&quot;#,##0.000"/>
    <numFmt numFmtId="191" formatCode="0.0000%"/>
    <numFmt numFmtId="192" formatCode="0.000%"/>
    <numFmt numFmtId="193" formatCode="0\%"/>
    <numFmt numFmtId="194" formatCode="[$$-C09]#,##0"/>
    <numFmt numFmtId="195" formatCode="0.00000%"/>
    <numFmt numFmtId="196" formatCode="#,##0.0_);\(#,##0.0\)"/>
    <numFmt numFmtId="197" formatCode="[$$-C09]#,##0.0"/>
    <numFmt numFmtId="198" formatCode="mmmm\ d\,\ yyyy"/>
    <numFmt numFmtId="199" formatCode="_(&quot;$&quot;* #,##0.000_);_(&quot;$&quot;* \(#,##0.000\);_(&quot;$&quot;* &quot;-&quot;??_);_(@_)"/>
    <numFmt numFmtId="200" formatCode="\(0%\)"/>
    <numFmt numFmtId="201" formatCode="#,##0.0;\-#,##0.0;0.0"/>
    <numFmt numFmtId="202" formatCode="\$#,##0;&quot;($&quot;#,##0\);\$0"/>
    <numFmt numFmtId="203" formatCode="0.0_);\(0.0\)"/>
    <numFmt numFmtId="204" formatCode="#,##0.0000000"/>
    <numFmt numFmtId="205" formatCode="0.000000000000000%"/>
  </numFmts>
  <fonts count="77">
    <font>
      <sz val="10"/>
      <color theme="1"/>
      <name val="Arial"/>
      <family val="2"/>
    </font>
    <font>
      <sz val="11"/>
      <color indexed="8"/>
      <name val="Calibri"/>
      <family val="2"/>
    </font>
    <font>
      <sz val="10"/>
      <name val="Arial"/>
      <family val="2"/>
    </font>
    <font>
      <i/>
      <sz val="10"/>
      <name val="Arial"/>
      <family val="2"/>
    </font>
    <font>
      <b/>
      <sz val="8"/>
      <name val="Arial"/>
      <family val="2"/>
    </font>
    <font>
      <sz val="9"/>
      <name val="Arial"/>
      <family val="2"/>
    </font>
    <font>
      <i/>
      <sz val="8"/>
      <name val="Arial"/>
      <family val="2"/>
    </font>
    <font>
      <b/>
      <sz val="10"/>
      <name val="Arial"/>
      <family val="2"/>
    </font>
    <font>
      <b/>
      <sz val="12"/>
      <name val="Arial"/>
      <family val="2"/>
    </font>
    <font>
      <sz val="8"/>
      <name val="Arial"/>
      <family val="2"/>
    </font>
    <font>
      <b/>
      <u val="single"/>
      <sz val="8"/>
      <name val="Arial"/>
      <family val="2"/>
    </font>
    <font>
      <b/>
      <sz val="11"/>
      <name val="Arial"/>
      <family val="2"/>
    </font>
    <font>
      <i/>
      <sz val="7"/>
      <name val="Arial"/>
      <family val="2"/>
    </font>
    <font>
      <i/>
      <sz val="6"/>
      <name val="Arial"/>
      <family val="2"/>
    </font>
    <font>
      <sz val="10"/>
      <color indexed="44"/>
      <name val="Arial"/>
      <family val="2"/>
    </font>
    <font>
      <sz val="11"/>
      <name val="Arial"/>
      <family val="2"/>
    </font>
    <font>
      <sz val="10"/>
      <color indexed="8"/>
      <name val="Arial"/>
      <family val="2"/>
    </font>
    <font>
      <b/>
      <sz val="10"/>
      <color indexed="8"/>
      <name val="Arial"/>
      <family val="2"/>
    </font>
    <font>
      <b/>
      <sz val="12"/>
      <color indexed="8"/>
      <name val="Times New Roman"/>
      <family val="1"/>
    </font>
    <font>
      <b/>
      <sz val="12"/>
      <color indexed="8"/>
      <name val="Arial"/>
      <family val="2"/>
    </font>
    <font>
      <sz val="10.5"/>
      <name val="Univers LT Std 45 Light"/>
      <family val="2"/>
    </font>
    <font>
      <b/>
      <sz val="10.5"/>
      <name val="Univers LT Std 45 Light"/>
      <family val="2"/>
    </font>
    <font>
      <u val="single"/>
      <sz val="10"/>
      <color indexed="12"/>
      <name val="Arial"/>
      <family val="2"/>
    </font>
    <font>
      <i/>
      <sz val="10"/>
      <color indexed="8"/>
      <name val="Arial"/>
      <family val="2"/>
    </font>
    <font>
      <u val="single"/>
      <sz val="11"/>
      <color indexed="39"/>
      <name val="Calibri"/>
      <family val="2"/>
    </font>
    <font>
      <b/>
      <i/>
      <sz val="10"/>
      <color indexed="56"/>
      <name val="Arial"/>
      <family val="2"/>
    </font>
    <font>
      <u val="single"/>
      <sz val="10"/>
      <color indexed="36"/>
      <name val="Arial"/>
      <family val="2"/>
    </font>
    <font>
      <b/>
      <sz val="10"/>
      <name val="Calibri"/>
      <family val="2"/>
    </font>
    <font>
      <b/>
      <sz val="10"/>
      <color indexed="10"/>
      <name val="Arial"/>
      <family val="2"/>
    </font>
    <font>
      <sz val="8"/>
      <color indexed="8"/>
      <name val="Calibri"/>
      <family val="2"/>
    </font>
    <font>
      <sz val="8"/>
      <color indexed="8"/>
      <name val="Arial"/>
      <family val="2"/>
    </font>
    <font>
      <b/>
      <sz val="8"/>
      <color indexed="8"/>
      <name val="Arial"/>
      <family val="2"/>
    </font>
    <font>
      <sz val="10"/>
      <name val="Courier New"/>
      <family val="3"/>
    </font>
    <font>
      <sz val="7"/>
      <name val="Helvetica"/>
      <family val="0"/>
    </font>
    <font>
      <b/>
      <sz val="9"/>
      <color indexed="8"/>
      <name val="Arial"/>
      <family val="2"/>
    </font>
    <font>
      <b/>
      <sz val="9"/>
      <name val="Arial"/>
      <family val="2"/>
    </font>
    <font>
      <b/>
      <i/>
      <sz val="10"/>
      <name val="Arial"/>
      <family val="2"/>
    </font>
    <font>
      <b/>
      <sz val="15"/>
      <color indexed="62"/>
      <name val="Calibri"/>
      <family val="2"/>
    </font>
    <font>
      <b/>
      <sz val="11"/>
      <color indexed="62"/>
      <name val="Calibri"/>
      <family val="2"/>
    </font>
    <font>
      <sz val="12"/>
      <color indexed="8"/>
      <name val="Calibri"/>
      <family val="2"/>
    </font>
    <font>
      <b/>
      <sz val="18"/>
      <color indexed="62"/>
      <name val="Cambria"/>
      <family val="2"/>
    </font>
    <font>
      <b/>
      <sz val="10"/>
      <color indexed="52"/>
      <name val="Arial"/>
      <family val="2"/>
    </font>
    <font>
      <sz val="10"/>
      <name val="MS Sans Serif"/>
      <family val="2"/>
    </font>
    <font>
      <i/>
      <sz val="8"/>
      <color indexed="8"/>
      <name val="Arial"/>
      <family val="2"/>
    </font>
    <font>
      <b/>
      <i/>
      <sz val="8"/>
      <color indexed="56"/>
      <name val="Arial"/>
      <family val="2"/>
    </font>
    <font>
      <u val="single"/>
      <sz val="12"/>
      <color indexed="39"/>
      <name val="Calibri"/>
      <family val="2"/>
    </font>
    <font>
      <b/>
      <sz val="10"/>
      <color indexed="53"/>
      <name val="Arial"/>
      <family val="2"/>
    </font>
    <font>
      <sz val="10"/>
      <color indexed="5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1"/>
      <color theme="1"/>
      <name val="Calibri"/>
      <family val="2"/>
    </font>
    <font>
      <sz val="11"/>
      <color rgb="FFFF0000"/>
      <name val="Calibri"/>
      <family val="2"/>
    </font>
    <font>
      <b/>
      <sz val="10"/>
      <color theme="1"/>
      <name val="Arial"/>
      <family val="2"/>
    </font>
    <font>
      <sz val="9"/>
      <color theme="1"/>
      <name val="Arial"/>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
      <left style="medium"/>
      <right/>
      <top style="thin"/>
      <bottom style="thin"/>
    </border>
    <border>
      <left style="medium"/>
      <right/>
      <top/>
      <bottom/>
    </border>
    <border>
      <left style="medium"/>
      <right/>
      <top/>
      <bottom style="medium"/>
    </border>
    <border>
      <left>
        <color indexed="63"/>
      </left>
      <right>
        <color indexed="63"/>
      </right>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bottom/>
    </border>
    <border>
      <left>
        <color indexed="63"/>
      </left>
      <right style="thin"/>
      <top>
        <color indexed="63"/>
      </top>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style="thin"/>
      <right style="thin"/>
      <top style="thin"/>
      <bottom>
        <color indexed="63"/>
      </bottom>
    </border>
  </borders>
  <cellStyleXfs count="239">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7" borderId="0" applyNumberFormat="0" applyBorder="0" applyAlignment="0" applyProtection="0"/>
    <xf numFmtId="0" fontId="62" fillId="10" borderId="0" applyNumberFormat="0" applyBorder="0" applyAlignment="0" applyProtection="0"/>
    <xf numFmtId="0" fontId="62" fillId="3"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3" fillId="3"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49" fillId="18" borderId="0" applyNumberFormat="0" applyBorder="0" applyAlignment="0" applyProtection="0"/>
    <xf numFmtId="0" fontId="64" fillId="2" borderId="1" applyNumberFormat="0" applyAlignment="0" applyProtection="0"/>
    <xf numFmtId="0" fontId="65" fillId="19" borderId="2"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20" borderId="0" applyNumberFormat="0" applyBorder="0" applyAlignment="0" applyProtection="0"/>
    <xf numFmtId="0" fontId="37" fillId="0" borderId="3" applyNumberFormat="0" applyFill="0" applyAlignment="0" applyProtection="0"/>
    <xf numFmtId="0" fontId="54"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21"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3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71" fillId="0" borderId="0">
      <alignment/>
      <protection/>
    </xf>
    <xf numFmtId="0" fontId="2" fillId="0" borderId="0">
      <alignment/>
      <protection/>
    </xf>
    <xf numFmtId="0" fontId="62" fillId="0" borderId="0">
      <alignment/>
      <protection/>
    </xf>
    <xf numFmtId="0" fontId="2" fillId="0" borderId="0">
      <alignment/>
      <protection/>
    </xf>
    <xf numFmtId="0" fontId="71"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lignment/>
      <protection/>
    </xf>
    <xf numFmtId="0" fontId="42" fillId="0" borderId="0">
      <alignment/>
      <protection/>
    </xf>
    <xf numFmtId="0" fontId="2" fillId="0" borderId="0">
      <alignment/>
      <protection/>
    </xf>
    <xf numFmtId="0" fontId="7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6"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7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71"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6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62" fillId="0" borderId="0">
      <alignment/>
      <protection/>
    </xf>
    <xf numFmtId="0" fontId="1"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62" fillId="0" borderId="0">
      <alignment/>
      <protection/>
    </xf>
    <xf numFmtId="0" fontId="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62" fillId="0" borderId="0">
      <alignment/>
      <protection/>
    </xf>
    <xf numFmtId="0" fontId="1"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62" fillId="0" borderId="0">
      <alignment/>
      <protection/>
    </xf>
    <xf numFmtId="0" fontId="1"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62" fillId="0" borderId="0">
      <alignment/>
      <protection/>
    </xf>
    <xf numFmtId="0" fontId="1"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62" fillId="0" borderId="0">
      <alignment/>
      <protection/>
    </xf>
    <xf numFmtId="0" fontId="1" fillId="0" borderId="0">
      <alignment/>
      <protection/>
    </xf>
    <xf numFmtId="0" fontId="2" fillId="0" borderId="0">
      <alignment/>
      <protection/>
    </xf>
    <xf numFmtId="0" fontId="1" fillId="0" borderId="0">
      <alignment/>
      <protection/>
    </xf>
    <xf numFmtId="0" fontId="16" fillId="23" borderId="7" applyNumberFormat="0" applyFont="0" applyAlignment="0" applyProtection="0"/>
    <xf numFmtId="0" fontId="72" fillId="2" borderId="8" applyNumberFormat="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33" fillId="0" borderId="9">
      <alignment horizontal="center"/>
      <protection/>
    </xf>
    <xf numFmtId="0" fontId="40" fillId="0" borderId="0" applyNumberFormat="0" applyFill="0" applyBorder="0" applyAlignment="0" applyProtection="0"/>
    <xf numFmtId="0" fontId="73" fillId="0" borderId="10" applyNumberFormat="0" applyFill="0" applyAlignment="0" applyProtection="0"/>
    <xf numFmtId="0" fontId="74" fillId="0" borderId="0" applyNumberFormat="0" applyFill="0" applyBorder="0" applyAlignment="0" applyProtection="0"/>
  </cellStyleXfs>
  <cellXfs count="696">
    <xf numFmtId="0" fontId="0" fillId="0" borderId="0" xfId="0" applyAlignment="1">
      <alignment/>
    </xf>
    <xf numFmtId="0" fontId="2" fillId="0" borderId="0" xfId="0" applyFont="1" applyFill="1" applyAlignment="1">
      <alignment/>
    </xf>
    <xf numFmtId="0" fontId="0" fillId="0" borderId="0" xfId="0" applyFill="1"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Fill="1" applyAlignment="1">
      <alignment/>
    </xf>
    <xf numFmtId="0" fontId="5" fillId="0" borderId="0" xfId="0" applyFont="1" applyFill="1" applyBorder="1" applyAlignment="1">
      <alignment/>
    </xf>
    <xf numFmtId="0" fontId="9" fillId="0" borderId="0" xfId="0" applyFont="1" applyFill="1" applyAlignment="1">
      <alignment/>
    </xf>
    <xf numFmtId="164" fontId="9" fillId="0" borderId="0" xfId="42" applyNumberFormat="1" applyFont="1" applyFill="1" applyAlignment="1">
      <alignment/>
    </xf>
    <xf numFmtId="0" fontId="9" fillId="0" borderId="0" xfId="0" applyFont="1" applyAlignment="1">
      <alignment/>
    </xf>
    <xf numFmtId="0" fontId="8" fillId="0" borderId="0" xfId="0" applyFont="1" applyFill="1" applyAlignment="1">
      <alignment/>
    </xf>
    <xf numFmtId="0" fontId="9" fillId="0" borderId="0" xfId="0" applyFont="1" applyFill="1" applyBorder="1" applyAlignment="1">
      <alignment/>
    </xf>
    <xf numFmtId="0" fontId="4" fillId="24" borderId="0" xfId="0" applyFont="1" applyFill="1" applyBorder="1" applyAlignment="1">
      <alignment/>
    </xf>
    <xf numFmtId="0" fontId="7" fillId="0" borderId="0" xfId="0" applyFont="1" applyFill="1" applyAlignment="1">
      <alignment/>
    </xf>
    <xf numFmtId="3" fontId="9" fillId="0" borderId="0" xfId="0" applyNumberFormat="1" applyFont="1" applyFill="1" applyAlignment="1">
      <alignment horizontal="right"/>
    </xf>
    <xf numFmtId="0" fontId="4" fillId="0" borderId="0" xfId="0" applyFont="1" applyFill="1" applyBorder="1" applyAlignment="1">
      <alignment/>
    </xf>
    <xf numFmtId="0" fontId="7" fillId="0" borderId="0" xfId="0" applyFont="1" applyBorder="1" applyAlignment="1">
      <alignment/>
    </xf>
    <xf numFmtId="0" fontId="7" fillId="0" borderId="0" xfId="0" applyFont="1" applyFill="1" applyBorder="1" applyAlignment="1">
      <alignment/>
    </xf>
    <xf numFmtId="3" fontId="4" fillId="0" borderId="0" xfId="0" applyNumberFormat="1" applyFont="1" applyFill="1" applyBorder="1" applyAlignment="1">
      <alignment horizontal="center" wrapText="1"/>
    </xf>
    <xf numFmtId="0" fontId="7" fillId="0" borderId="0" xfId="0" applyFont="1" applyAlignment="1">
      <alignment/>
    </xf>
    <xf numFmtId="0" fontId="4" fillId="0" borderId="0" xfId="0" applyFont="1" applyFill="1" applyBorder="1" applyAlignment="1">
      <alignment horizontal="center"/>
    </xf>
    <xf numFmtId="3" fontId="9"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0" fontId="0" fillId="0" borderId="0" xfId="0" applyFill="1" applyBorder="1" applyAlignment="1">
      <alignment/>
    </xf>
    <xf numFmtId="3" fontId="9"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9" fillId="0" borderId="0" xfId="0" applyFont="1" applyFill="1" applyBorder="1" applyAlignment="1">
      <alignment horizontal="center"/>
    </xf>
    <xf numFmtId="0" fontId="11" fillId="0" borderId="0" xfId="0" applyFont="1" applyFill="1" applyBorder="1" applyAlignment="1">
      <alignment/>
    </xf>
    <xf numFmtId="165" fontId="9" fillId="0" borderId="0" xfId="0" applyNumberFormat="1" applyFont="1" applyFill="1" applyBorder="1" applyAlignment="1">
      <alignment horizontal="right"/>
    </xf>
    <xf numFmtId="3" fontId="4" fillId="0" borderId="0" xfId="0" applyNumberFormat="1" applyFont="1" applyFill="1" applyBorder="1" applyAlignment="1">
      <alignment horizontal="center"/>
    </xf>
    <xf numFmtId="165" fontId="4" fillId="0" borderId="0" xfId="0" applyNumberFormat="1" applyFont="1" applyFill="1" applyBorder="1" applyAlignment="1">
      <alignment horizontal="right"/>
    </xf>
    <xf numFmtId="9" fontId="9" fillId="0" borderId="0" xfId="212" applyFont="1" applyFill="1" applyBorder="1" applyAlignment="1">
      <alignment horizontal="center"/>
    </xf>
    <xf numFmtId="9" fontId="9" fillId="0" borderId="0" xfId="212" applyFont="1" applyFill="1" applyBorder="1" applyAlignment="1">
      <alignment horizontal="right"/>
    </xf>
    <xf numFmtId="14" fontId="4" fillId="0" borderId="0" xfId="0" applyNumberFormat="1" applyFont="1" applyFill="1" applyBorder="1" applyAlignment="1">
      <alignment horizontal="center"/>
    </xf>
    <xf numFmtId="3" fontId="2" fillId="0" borderId="0" xfId="0" applyNumberFormat="1" applyFont="1" applyFill="1" applyAlignment="1">
      <alignment horizontal="right"/>
    </xf>
    <xf numFmtId="0" fontId="4" fillId="24" borderId="11" xfId="0" applyFont="1" applyFill="1" applyBorder="1" applyAlignment="1">
      <alignment/>
    </xf>
    <xf numFmtId="3" fontId="9" fillId="0" borderId="0" xfId="42" applyNumberFormat="1" applyFont="1" applyFill="1" applyBorder="1" applyAlignment="1">
      <alignment horizontal="right"/>
    </xf>
    <xf numFmtId="0" fontId="4" fillId="24" borderId="11" xfId="0" applyFont="1" applyFill="1" applyBorder="1" applyAlignment="1">
      <alignment wrapText="1"/>
    </xf>
    <xf numFmtId="0" fontId="4" fillId="0" borderId="0" xfId="0" applyFont="1" applyFill="1" applyBorder="1" applyAlignment="1">
      <alignment wrapText="1"/>
    </xf>
    <xf numFmtId="3" fontId="2" fillId="0" borderId="0" xfId="0" applyNumberFormat="1" applyFont="1" applyFill="1" applyBorder="1" applyAlignment="1">
      <alignment horizontal="right"/>
    </xf>
    <xf numFmtId="165" fontId="9" fillId="0" borderId="0" xfId="42" applyNumberFormat="1" applyFont="1" applyFill="1" applyBorder="1" applyAlignment="1">
      <alignment horizontal="right"/>
    </xf>
    <xf numFmtId="3" fontId="4" fillId="0" borderId="0" xfId="0" applyNumberFormat="1" applyFont="1" applyFill="1" applyBorder="1" applyAlignment="1" quotePrefix="1">
      <alignment horizontal="right"/>
    </xf>
    <xf numFmtId="3" fontId="13"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0" fontId="15" fillId="0" borderId="0" xfId="0" applyFont="1" applyFill="1" applyBorder="1" applyAlignment="1">
      <alignment/>
    </xf>
    <xf numFmtId="164" fontId="9" fillId="0" borderId="0" xfId="42" applyNumberFormat="1" applyFont="1" applyFill="1" applyBorder="1" applyAlignment="1">
      <alignment horizontal="center"/>
    </xf>
    <xf numFmtId="0" fontId="9" fillId="0" borderId="0" xfId="0" applyFont="1" applyBorder="1" applyAlignment="1">
      <alignment/>
    </xf>
    <xf numFmtId="0" fontId="15" fillId="0" borderId="0" xfId="0" applyFont="1" applyBorder="1" applyAlignment="1">
      <alignment/>
    </xf>
    <xf numFmtId="0" fontId="5" fillId="0" borderId="0" xfId="0" applyFont="1" applyFill="1" applyBorder="1" applyAlignment="1">
      <alignment horizontal="center"/>
    </xf>
    <xf numFmtId="0" fontId="11" fillId="0" borderId="0" xfId="0" applyFont="1" applyBorder="1" applyAlignment="1">
      <alignment/>
    </xf>
    <xf numFmtId="3" fontId="15" fillId="0" borderId="0" xfId="0" applyNumberFormat="1" applyFont="1" applyFill="1" applyBorder="1" applyAlignment="1">
      <alignment/>
    </xf>
    <xf numFmtId="3" fontId="15" fillId="0" borderId="0" xfId="0" applyNumberFormat="1" applyFont="1" applyBorder="1" applyAlignment="1">
      <alignment/>
    </xf>
    <xf numFmtId="6" fontId="0" fillId="0" borderId="0" xfId="0" applyNumberFormat="1" applyFill="1" applyBorder="1" applyAlignment="1">
      <alignment/>
    </xf>
    <xf numFmtId="169" fontId="0" fillId="0" borderId="0" xfId="0" applyNumberFormat="1" applyFill="1" applyBorder="1" applyAlignment="1">
      <alignment/>
    </xf>
    <xf numFmtId="168" fontId="0" fillId="0" borderId="0" xfId="0" applyNumberFormat="1" applyFill="1" applyBorder="1" applyAlignment="1">
      <alignment/>
    </xf>
    <xf numFmtId="3" fontId="9" fillId="0" borderId="0" xfId="0" applyNumberFormat="1" applyFont="1" applyFill="1" applyBorder="1" applyAlignment="1">
      <alignment/>
    </xf>
    <xf numFmtId="166" fontId="9" fillId="0" borderId="0" xfId="0" applyNumberFormat="1" applyFont="1" applyFill="1" applyBorder="1" applyAlignment="1">
      <alignment horizontal="right"/>
    </xf>
    <xf numFmtId="0" fontId="4" fillId="24" borderId="12" xfId="0" applyFont="1" applyFill="1" applyBorder="1" applyAlignment="1">
      <alignment/>
    </xf>
    <xf numFmtId="0" fontId="19" fillId="0" borderId="0" xfId="0" applyFont="1" applyFill="1" applyAlignment="1">
      <alignment/>
    </xf>
    <xf numFmtId="165" fontId="5" fillId="0" borderId="0" xfId="0" applyNumberFormat="1" applyFont="1" applyFill="1" applyBorder="1" applyAlignment="1">
      <alignment horizontal="right"/>
    </xf>
    <xf numFmtId="165" fontId="5" fillId="24" borderId="0" xfId="0" applyNumberFormat="1" applyFont="1" applyFill="1" applyBorder="1" applyAlignment="1">
      <alignment horizontal="right"/>
    </xf>
    <xf numFmtId="0" fontId="0" fillId="24" borderId="0" xfId="0" applyFill="1" applyBorder="1" applyAlignment="1">
      <alignment/>
    </xf>
    <xf numFmtId="0" fontId="9" fillId="0" borderId="11" xfId="0" applyFont="1" applyFill="1" applyBorder="1" applyAlignment="1">
      <alignment/>
    </xf>
    <xf numFmtId="166" fontId="9" fillId="0" borderId="0" xfId="0" applyNumberFormat="1" applyFont="1" applyFill="1" applyBorder="1" applyAlignment="1">
      <alignment horizontal="center"/>
    </xf>
    <xf numFmtId="166" fontId="9" fillId="0" borderId="11" xfId="0" applyNumberFormat="1" applyFont="1" applyFill="1" applyBorder="1" applyAlignment="1">
      <alignment horizontal="center"/>
    </xf>
    <xf numFmtId="165" fontId="9" fillId="0" borderId="11" xfId="42" applyNumberFormat="1" applyFont="1" applyFill="1" applyBorder="1" applyAlignment="1">
      <alignment horizontal="right"/>
    </xf>
    <xf numFmtId="0" fontId="0" fillId="0" borderId="0" xfId="0" applyBorder="1" applyAlignment="1">
      <alignment/>
    </xf>
    <xf numFmtId="3" fontId="13" fillId="24" borderId="0" xfId="0" applyNumberFormat="1" applyFont="1" applyFill="1" applyBorder="1" applyAlignment="1">
      <alignment horizontal="center"/>
    </xf>
    <xf numFmtId="0" fontId="0" fillId="0" borderId="0" xfId="0" applyAlignment="1">
      <alignment/>
    </xf>
    <xf numFmtId="0" fontId="0" fillId="0" borderId="0" xfId="0" applyAlignment="1">
      <alignment/>
    </xf>
    <xf numFmtId="0" fontId="0" fillId="0" borderId="0" xfId="0" applyBorder="1" applyAlignment="1">
      <alignment wrapText="1"/>
    </xf>
    <xf numFmtId="0" fontId="9" fillId="0" borderId="0" xfId="121" applyFont="1" applyFill="1" applyBorder="1">
      <alignment/>
      <protection/>
    </xf>
    <xf numFmtId="0" fontId="14" fillId="24" borderId="0" xfId="0" applyFont="1" applyFill="1" applyBorder="1" applyAlignment="1">
      <alignment/>
    </xf>
    <xf numFmtId="3" fontId="4" fillId="24" borderId="0" xfId="0" applyNumberFormat="1" applyFont="1" applyFill="1" applyBorder="1" applyAlignment="1">
      <alignment horizontal="center"/>
    </xf>
    <xf numFmtId="3" fontId="12" fillId="24" borderId="0" xfId="0" applyNumberFormat="1" applyFont="1" applyFill="1" applyBorder="1" applyAlignment="1">
      <alignment horizontal="left"/>
    </xf>
    <xf numFmtId="3" fontId="4" fillId="24" borderId="0" xfId="0" applyNumberFormat="1" applyFont="1" applyFill="1" applyBorder="1" applyAlignment="1" quotePrefix="1">
      <alignment horizontal="right"/>
    </xf>
    <xf numFmtId="165" fontId="0" fillId="0" borderId="0" xfId="0" applyNumberFormat="1" applyFill="1" applyAlignment="1">
      <alignment/>
    </xf>
    <xf numFmtId="165" fontId="0" fillId="0" borderId="0" xfId="0" applyNumberFormat="1" applyAlignment="1">
      <alignment/>
    </xf>
    <xf numFmtId="0" fontId="21" fillId="0" borderId="0" xfId="0" applyFont="1" applyFill="1" applyBorder="1" applyAlignment="1">
      <alignment horizontal="center"/>
    </xf>
    <xf numFmtId="0" fontId="20" fillId="0" borderId="0" xfId="0" applyFont="1" applyFill="1" applyBorder="1" applyAlignment="1">
      <alignment horizontal="center"/>
    </xf>
    <xf numFmtId="165" fontId="9" fillId="0" borderId="0" xfId="0" applyNumberFormat="1" applyFont="1" applyFill="1" applyAlignment="1">
      <alignment horizontal="right"/>
    </xf>
    <xf numFmtId="0" fontId="7" fillId="0" borderId="0" xfId="0" applyFont="1" applyAlignment="1">
      <alignment horizontal="left" vertical="center"/>
    </xf>
    <xf numFmtId="0" fontId="0" fillId="0" borderId="0" xfId="0" applyFont="1" applyAlignment="1">
      <alignment/>
    </xf>
    <xf numFmtId="0" fontId="17" fillId="0" borderId="0" xfId="0" applyFont="1" applyBorder="1" applyAlignment="1">
      <alignment vertical="center"/>
    </xf>
    <xf numFmtId="0" fontId="17" fillId="0" borderId="0" xfId="0" applyFont="1" applyBorder="1" applyAlignment="1">
      <alignment vertical="center" wrapText="1"/>
    </xf>
    <xf numFmtId="166" fontId="5" fillId="24" borderId="0" xfId="0" applyNumberFormat="1" applyFont="1" applyFill="1" applyBorder="1" applyAlignment="1">
      <alignment horizontal="right"/>
    </xf>
    <xf numFmtId="0" fontId="0" fillId="0" borderId="0" xfId="0" applyFont="1" applyFill="1" applyAlignment="1">
      <alignment/>
    </xf>
    <xf numFmtId="165" fontId="2" fillId="0" borderId="0" xfId="0" applyNumberFormat="1" applyFont="1" applyFill="1" applyBorder="1" applyAlignment="1">
      <alignment horizontal="right"/>
    </xf>
    <xf numFmtId="1" fontId="9" fillId="0" borderId="0" xfId="0" applyNumberFormat="1" applyFont="1" applyFill="1" applyBorder="1" applyAlignment="1">
      <alignment/>
    </xf>
    <xf numFmtId="0" fontId="25" fillId="0" borderId="0" xfId="0" applyFont="1" applyFill="1" applyAlignment="1">
      <alignment/>
    </xf>
    <xf numFmtId="166" fontId="9" fillId="0" borderId="0" xfId="212" applyNumberFormat="1" applyFont="1" applyFill="1" applyBorder="1" applyAlignment="1">
      <alignment horizontal="right"/>
    </xf>
    <xf numFmtId="3" fontId="2" fillId="11" borderId="12" xfId="0" applyNumberFormat="1" applyFont="1" applyFill="1" applyBorder="1" applyAlignment="1">
      <alignment horizontal="center" wrapText="1"/>
    </xf>
    <xf numFmtId="165" fontId="2" fillId="11" borderId="12" xfId="0" applyNumberFormat="1" applyFont="1" applyFill="1" applyBorder="1" applyAlignment="1">
      <alignment horizontal="center" wrapText="1"/>
    </xf>
    <xf numFmtId="9" fontId="2" fillId="0" borderId="0" xfId="0" applyNumberFormat="1" applyFont="1" applyAlignment="1">
      <alignment/>
    </xf>
    <xf numFmtId="172" fontId="2" fillId="2" borderId="0" xfId="0" applyNumberFormat="1" applyFont="1" applyFill="1" applyAlignment="1">
      <alignment/>
    </xf>
    <xf numFmtId="0" fontId="2" fillId="2" borderId="0" xfId="0" applyFont="1" applyFill="1" applyAlignment="1">
      <alignment/>
    </xf>
    <xf numFmtId="168" fontId="2" fillId="2" borderId="11" xfId="0" applyNumberFormat="1" applyFont="1" applyFill="1" applyBorder="1" applyAlignment="1">
      <alignment horizontal="right" indent="1"/>
    </xf>
    <xf numFmtId="171" fontId="2" fillId="2" borderId="11" xfId="0" applyNumberFormat="1" applyFont="1" applyFill="1" applyBorder="1" applyAlignment="1">
      <alignment horizontal="right" indent="1"/>
    </xf>
    <xf numFmtId="0" fontId="2" fillId="2" borderId="11" xfId="0" applyFont="1" applyFill="1" applyBorder="1" applyAlignment="1">
      <alignment horizontal="center"/>
    </xf>
    <xf numFmtId="168" fontId="2" fillId="2" borderId="0" xfId="0" applyNumberFormat="1" applyFont="1" applyFill="1" applyAlignment="1">
      <alignment horizontal="right" indent="1"/>
    </xf>
    <xf numFmtId="171" fontId="2" fillId="2" borderId="0" xfId="0" applyNumberFormat="1" applyFont="1" applyFill="1" applyAlignment="1">
      <alignment horizontal="right" indent="1"/>
    </xf>
    <xf numFmtId="0" fontId="2" fillId="2" borderId="0" xfId="0" applyFont="1" applyFill="1" applyAlignment="1">
      <alignment horizontal="center"/>
    </xf>
    <xf numFmtId="0" fontId="0" fillId="0" borderId="0" xfId="0" applyFont="1" applyAlignment="1">
      <alignment/>
    </xf>
    <xf numFmtId="0" fontId="0" fillId="0" borderId="0" xfId="0" applyFont="1" applyAlignment="1">
      <alignment wrapText="1"/>
    </xf>
    <xf numFmtId="0" fontId="28" fillId="0" borderId="0" xfId="0" applyFont="1" applyFill="1" applyBorder="1" applyAlignment="1">
      <alignment/>
    </xf>
    <xf numFmtId="3" fontId="4" fillId="0" borderId="0" xfId="0" applyNumberFormat="1" applyFont="1" applyFill="1" applyBorder="1" applyAlignment="1" quotePrefix="1">
      <alignment horizontal="center"/>
    </xf>
    <xf numFmtId="0" fontId="4" fillId="24" borderId="13" xfId="0" applyFont="1" applyFill="1" applyBorder="1" applyAlignment="1">
      <alignment/>
    </xf>
    <xf numFmtId="3" fontId="4" fillId="24" borderId="12" xfId="0" applyNumberFormat="1" applyFont="1" applyFill="1" applyBorder="1" applyAlignment="1">
      <alignment horizontal="center"/>
    </xf>
    <xf numFmtId="3" fontId="4" fillId="24" borderId="12" xfId="0" applyNumberFormat="1" applyFont="1" applyFill="1" applyBorder="1" applyAlignment="1">
      <alignment horizontal="right"/>
    </xf>
    <xf numFmtId="3" fontId="4" fillId="24" borderId="12" xfId="0" applyNumberFormat="1" applyFont="1" applyFill="1" applyBorder="1" applyAlignment="1" quotePrefix="1">
      <alignment horizontal="right"/>
    </xf>
    <xf numFmtId="3" fontId="4" fillId="24" borderId="11" xfId="0" applyNumberFormat="1" applyFont="1" applyFill="1" applyBorder="1" applyAlignment="1" quotePrefix="1">
      <alignment horizontal="right"/>
    </xf>
    <xf numFmtId="0" fontId="9" fillId="0" borderId="14" xfId="0" applyFont="1" applyFill="1" applyBorder="1" applyAlignment="1">
      <alignment/>
    </xf>
    <xf numFmtId="0" fontId="9" fillId="0" borderId="14" xfId="121" applyFont="1" applyFill="1" applyBorder="1">
      <alignment/>
      <protection/>
    </xf>
    <xf numFmtId="174" fontId="9" fillId="0" borderId="0" xfId="0" applyNumberFormat="1" applyFont="1" applyFill="1" applyBorder="1" applyAlignment="1">
      <alignment horizontal="right"/>
    </xf>
    <xf numFmtId="165" fontId="9" fillId="0" borderId="0" xfId="44" applyNumberFormat="1" applyFont="1" applyFill="1" applyBorder="1" applyAlignment="1">
      <alignment horizontal="right"/>
    </xf>
    <xf numFmtId="0" fontId="9" fillId="0" borderId="15" xfId="121" applyFont="1" applyFill="1" applyBorder="1">
      <alignment/>
      <protection/>
    </xf>
    <xf numFmtId="0" fontId="9" fillId="0" borderId="16" xfId="121" applyFont="1" applyFill="1" applyBorder="1">
      <alignment/>
      <protection/>
    </xf>
    <xf numFmtId="165" fontId="9" fillId="0" borderId="16" xfId="42" applyNumberFormat="1" applyFont="1" applyFill="1" applyBorder="1" applyAlignment="1">
      <alignment horizontal="right"/>
    </xf>
    <xf numFmtId="165" fontId="9" fillId="0" borderId="16" xfId="0" applyNumberFormat="1" applyFont="1" applyFill="1" applyBorder="1" applyAlignment="1">
      <alignment horizontal="right"/>
    </xf>
    <xf numFmtId="165" fontId="29" fillId="0" borderId="0" xfId="209" applyNumberFormat="1" applyFont="1">
      <alignment/>
      <protection/>
    </xf>
    <xf numFmtId="3" fontId="30" fillId="0" borderId="0" xfId="209" applyNumberFormat="1" applyFont="1">
      <alignment/>
      <protection/>
    </xf>
    <xf numFmtId="165" fontId="30" fillId="0" borderId="0" xfId="209" applyNumberFormat="1" applyFont="1">
      <alignment/>
      <protection/>
    </xf>
    <xf numFmtId="0" fontId="9" fillId="0" borderId="16" xfId="0" applyFont="1" applyFill="1" applyBorder="1" applyAlignment="1">
      <alignment/>
    </xf>
    <xf numFmtId="166" fontId="9" fillId="0" borderId="16" xfId="0" applyNumberFormat="1" applyFont="1" applyFill="1" applyBorder="1" applyAlignment="1">
      <alignment horizontal="right"/>
    </xf>
    <xf numFmtId="165" fontId="9" fillId="0" borderId="16" xfId="44" applyNumberFormat="1" applyFont="1" applyFill="1" applyBorder="1" applyAlignment="1">
      <alignment horizontal="right"/>
    </xf>
    <xf numFmtId="165" fontId="4" fillId="24" borderId="12" xfId="0" applyNumberFormat="1" applyFont="1" applyFill="1" applyBorder="1" applyAlignment="1">
      <alignment horizontal="center"/>
    </xf>
    <xf numFmtId="165" fontId="4" fillId="24" borderId="12" xfId="0" applyNumberFormat="1" applyFont="1" applyFill="1" applyBorder="1" applyAlignment="1">
      <alignment horizontal="right"/>
    </xf>
    <xf numFmtId="165" fontId="4" fillId="24" borderId="12" xfId="0" applyNumberFormat="1" applyFont="1" applyFill="1" applyBorder="1" applyAlignment="1" quotePrefix="1">
      <alignment horizontal="right"/>
    </xf>
    <xf numFmtId="165" fontId="4" fillId="24" borderId="11" xfId="0" applyNumberFormat="1" applyFont="1" applyFill="1" applyBorder="1" applyAlignment="1" quotePrefix="1">
      <alignment horizontal="right"/>
    </xf>
    <xf numFmtId="165" fontId="9" fillId="0" borderId="0" xfId="0" applyNumberFormat="1" applyFont="1" applyFill="1" applyAlignment="1">
      <alignment/>
    </xf>
    <xf numFmtId="165" fontId="4" fillId="0" borderId="0" xfId="0" applyNumberFormat="1" applyFont="1" applyFill="1" applyAlignment="1">
      <alignment/>
    </xf>
    <xf numFmtId="165" fontId="9" fillId="0" borderId="0" xfId="42" applyNumberFormat="1" applyFont="1" applyFill="1" applyAlignment="1">
      <alignment/>
    </xf>
    <xf numFmtId="165" fontId="9" fillId="0" borderId="0" xfId="0" applyNumberFormat="1" applyFont="1" applyAlignment="1">
      <alignment/>
    </xf>
    <xf numFmtId="0" fontId="17" fillId="0" borderId="0" xfId="0" applyFont="1" applyFill="1" applyAlignment="1">
      <alignment vertical="center"/>
    </xf>
    <xf numFmtId="0" fontId="31" fillId="0" borderId="0" xfId="0" applyFont="1" applyFill="1" applyAlignment="1">
      <alignment vertical="center"/>
    </xf>
    <xf numFmtId="0" fontId="31" fillId="0" borderId="0" xfId="0" applyFont="1" applyFill="1" applyAlignment="1">
      <alignment/>
    </xf>
    <xf numFmtId="0" fontId="30" fillId="0" borderId="0" xfId="0" applyFont="1" applyFill="1" applyAlignment="1">
      <alignment/>
    </xf>
    <xf numFmtId="0" fontId="30" fillId="0" borderId="0" xfId="0" applyFont="1" applyFill="1" applyAlignment="1">
      <alignment horizontal="left" indent="2"/>
    </xf>
    <xf numFmtId="165" fontId="30" fillId="0" borderId="0" xfId="0" applyNumberFormat="1" applyFont="1" applyFill="1" applyAlignment="1">
      <alignment/>
    </xf>
    <xf numFmtId="0" fontId="31" fillId="0" borderId="0" xfId="0" applyFont="1" applyFill="1" applyAlignment="1">
      <alignment/>
    </xf>
    <xf numFmtId="165" fontId="30" fillId="0" borderId="0" xfId="0" applyNumberFormat="1" applyFont="1" applyAlignment="1">
      <alignment/>
    </xf>
    <xf numFmtId="165" fontId="31" fillId="0" borderId="0" xfId="0" applyNumberFormat="1" applyFont="1" applyFill="1" applyAlignment="1">
      <alignment/>
    </xf>
    <xf numFmtId="0" fontId="4" fillId="11" borderId="0" xfId="0" applyFont="1" applyFill="1" applyAlignment="1">
      <alignment/>
    </xf>
    <xf numFmtId="0" fontId="31" fillId="0" borderId="16" xfId="0" applyFont="1" applyFill="1" applyBorder="1" applyAlignment="1">
      <alignment/>
    </xf>
    <xf numFmtId="165" fontId="31" fillId="0" borderId="16" xfId="0" applyNumberFormat="1" applyFont="1" applyFill="1" applyBorder="1" applyAlignment="1">
      <alignment/>
    </xf>
    <xf numFmtId="0" fontId="30" fillId="0" borderId="0" xfId="0" applyFont="1" applyFill="1" applyAlignment="1">
      <alignment/>
    </xf>
    <xf numFmtId="0" fontId="2"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9" fontId="2" fillId="0" borderId="0" xfId="0" applyNumberFormat="1" applyFont="1" applyBorder="1" applyAlignment="1">
      <alignment/>
    </xf>
    <xf numFmtId="9" fontId="2" fillId="0" borderId="11" xfId="42" applyNumberFormat="1" applyFont="1" applyFill="1" applyBorder="1" applyAlignment="1">
      <alignment horizontal="right"/>
    </xf>
    <xf numFmtId="3" fontId="2" fillId="0" borderId="17" xfId="42" applyNumberFormat="1" applyFont="1" applyFill="1" applyBorder="1" applyAlignment="1">
      <alignment/>
    </xf>
    <xf numFmtId="3" fontId="2" fillId="0" borderId="17" xfId="42" applyNumberFormat="1" applyFont="1" applyFill="1" applyBorder="1" applyAlignment="1">
      <alignment horizontal="center"/>
    </xf>
    <xf numFmtId="165" fontId="2" fillId="0" borderId="18" xfId="0" applyNumberFormat="1" applyFont="1" applyFill="1" applyBorder="1" applyAlignment="1">
      <alignment horizontal="right"/>
    </xf>
    <xf numFmtId="165" fontId="2" fillId="0" borderId="19" xfId="42" applyNumberFormat="1" applyFont="1" applyFill="1" applyBorder="1" applyAlignment="1">
      <alignment horizontal="right"/>
    </xf>
    <xf numFmtId="165" fontId="2" fillId="0" borderId="18" xfId="42" applyNumberFormat="1" applyFont="1" applyFill="1" applyBorder="1" applyAlignment="1">
      <alignment horizontal="right"/>
    </xf>
    <xf numFmtId="165" fontId="2" fillId="0" borderId="19" xfId="0" applyNumberFormat="1" applyFont="1" applyFill="1" applyBorder="1" applyAlignment="1" quotePrefix="1">
      <alignment horizontal="right"/>
    </xf>
    <xf numFmtId="165" fontId="2" fillId="0" borderId="18" xfId="0" applyNumberFormat="1" applyFont="1" applyFill="1" applyBorder="1" applyAlignment="1" quotePrefix="1">
      <alignment horizontal="right"/>
    </xf>
    <xf numFmtId="165" fontId="2" fillId="0" borderId="11" xfId="0" applyNumberFormat="1" applyFont="1" applyFill="1" applyBorder="1" applyAlignment="1" quotePrefix="1">
      <alignment horizontal="right"/>
    </xf>
    <xf numFmtId="0" fontId="2" fillId="24" borderId="19" xfId="0" applyFont="1" applyFill="1" applyBorder="1" applyAlignment="1">
      <alignment horizontal="center" wrapText="1"/>
    </xf>
    <xf numFmtId="0" fontId="2" fillId="24" borderId="18" xfId="0" applyFont="1" applyFill="1" applyBorder="1" applyAlignment="1">
      <alignment horizontal="center" wrapText="1"/>
    </xf>
    <xf numFmtId="0" fontId="2" fillId="24" borderId="11" xfId="0" applyFont="1" applyFill="1" applyBorder="1" applyAlignment="1">
      <alignment horizontal="center" wrapText="1"/>
    </xf>
    <xf numFmtId="3" fontId="2" fillId="0" borderId="20" xfId="42" applyNumberFormat="1" applyFont="1" applyFill="1" applyBorder="1" applyAlignment="1">
      <alignment/>
    </xf>
    <xf numFmtId="3" fontId="2" fillId="0" borderId="20" xfId="42" applyNumberFormat="1" applyFont="1" applyFill="1" applyBorder="1" applyAlignment="1">
      <alignment horizontal="center"/>
    </xf>
    <xf numFmtId="165" fontId="2" fillId="0" borderId="21" xfId="42" applyNumberFormat="1" applyFont="1" applyFill="1" applyBorder="1" applyAlignment="1">
      <alignment horizontal="right"/>
    </xf>
    <xf numFmtId="165" fontId="2" fillId="0" borderId="9" xfId="0" applyNumberFormat="1" applyFont="1" applyFill="1" applyBorder="1" applyAlignment="1" quotePrefix="1">
      <alignment horizontal="right"/>
    </xf>
    <xf numFmtId="165" fontId="2" fillId="0" borderId="9" xfId="42" applyNumberFormat="1" applyFont="1" applyFill="1" applyBorder="1" applyAlignment="1">
      <alignment horizontal="right"/>
    </xf>
    <xf numFmtId="165" fontId="2" fillId="0" borderId="21" xfId="0" applyNumberFormat="1" applyFont="1" applyFill="1" applyBorder="1" applyAlignment="1" quotePrefix="1">
      <alignment horizontal="right"/>
    </xf>
    <xf numFmtId="165" fontId="2" fillId="0" borderId="21" xfId="0" applyNumberFormat="1" applyFont="1" applyFill="1" applyBorder="1" applyAlignment="1">
      <alignment horizontal="right"/>
    </xf>
    <xf numFmtId="165" fontId="2" fillId="0" borderId="0" xfId="0" applyNumberFormat="1" applyFont="1" applyFill="1" applyBorder="1" applyAlignment="1" quotePrefix="1">
      <alignment horizontal="right"/>
    </xf>
    <xf numFmtId="9" fontId="2" fillId="0" borderId="0" xfId="42" applyNumberFormat="1" applyFont="1" applyFill="1" applyBorder="1" applyAlignment="1">
      <alignment horizontal="right"/>
    </xf>
    <xf numFmtId="9" fontId="30" fillId="0" borderId="16" xfId="0" applyNumberFormat="1" applyFont="1" applyBorder="1" applyAlignment="1">
      <alignment horizontal="right" vertical="center"/>
    </xf>
    <xf numFmtId="9" fontId="30" fillId="0" borderId="16" xfId="0" applyNumberFormat="1" applyFont="1" applyBorder="1" applyAlignment="1">
      <alignment vertical="center"/>
    </xf>
    <xf numFmtId="9" fontId="30" fillId="0" borderId="0" xfId="0" applyNumberFormat="1" applyFont="1" applyAlignment="1">
      <alignment horizontal="center" vertical="center"/>
    </xf>
    <xf numFmtId="9" fontId="31" fillId="24" borderId="16" xfId="0" applyNumberFormat="1" applyFont="1" applyFill="1" applyBorder="1" applyAlignment="1">
      <alignment horizontal="center" vertical="center"/>
    </xf>
    <xf numFmtId="9" fontId="30" fillId="0" borderId="0" xfId="0" applyNumberFormat="1" applyFont="1" applyAlignment="1">
      <alignment horizontal="right" vertical="center"/>
    </xf>
    <xf numFmtId="9" fontId="31" fillId="24" borderId="16" xfId="0" applyNumberFormat="1" applyFont="1" applyFill="1" applyBorder="1" applyAlignment="1">
      <alignment vertical="center"/>
    </xf>
    <xf numFmtId="9" fontId="1" fillId="0" borderId="0" xfId="0" applyNumberFormat="1" applyFont="1" applyAlignment="1">
      <alignment/>
    </xf>
    <xf numFmtId="165" fontId="9" fillId="0" borderId="11" xfId="44" applyNumberFormat="1" applyFont="1" applyFill="1" applyBorder="1" applyAlignment="1">
      <alignment horizontal="right"/>
    </xf>
    <xf numFmtId="3" fontId="30" fillId="0" borderId="0" xfId="209" applyNumberFormat="1" applyFont="1" applyFill="1">
      <alignment/>
      <protection/>
    </xf>
    <xf numFmtId="0" fontId="30" fillId="0" borderId="16" xfId="0" applyFont="1" applyBorder="1" applyAlignment="1">
      <alignment vertical="center"/>
    </xf>
    <xf numFmtId="0" fontId="16" fillId="0" borderId="16" xfId="0" applyFont="1" applyBorder="1" applyAlignment="1">
      <alignment vertical="center"/>
    </xf>
    <xf numFmtId="165" fontId="9" fillId="0" borderId="0" xfId="114" applyNumberFormat="1" applyFont="1" applyFill="1" applyBorder="1" applyAlignment="1">
      <alignment horizontal="right"/>
      <protection/>
    </xf>
    <xf numFmtId="0" fontId="2" fillId="0" borderId="0" xfId="121" applyFont="1" applyFill="1" applyBorder="1">
      <alignment/>
      <protection/>
    </xf>
    <xf numFmtId="3" fontId="4" fillId="24" borderId="12" xfId="114" applyNumberFormat="1" applyFont="1" applyFill="1" applyBorder="1" applyAlignment="1" quotePrefix="1">
      <alignment horizontal="right"/>
      <protection/>
    </xf>
    <xf numFmtId="3" fontId="4" fillId="24" borderId="11" xfId="114" applyNumberFormat="1" applyFont="1" applyFill="1" applyBorder="1" applyAlignment="1" quotePrefix="1">
      <alignment horizontal="right"/>
      <protection/>
    </xf>
    <xf numFmtId="0" fontId="30" fillId="0" borderId="0" xfId="0" applyFont="1" applyAlignment="1">
      <alignment vertical="center"/>
    </xf>
    <xf numFmtId="0" fontId="1" fillId="0" borderId="0" xfId="0" applyFont="1" applyAlignment="1">
      <alignment/>
    </xf>
    <xf numFmtId="0" fontId="31" fillId="0" borderId="16" xfId="0" applyFont="1" applyFill="1" applyBorder="1" applyAlignment="1">
      <alignment wrapText="1"/>
    </xf>
    <xf numFmtId="0" fontId="28" fillId="11" borderId="0" xfId="0" applyFont="1" applyFill="1" applyAlignment="1">
      <alignment/>
    </xf>
    <xf numFmtId="165" fontId="5" fillId="24" borderId="11" xfId="0" applyNumberFormat="1" applyFont="1" applyFill="1" applyBorder="1" applyAlignment="1">
      <alignment horizontal="right"/>
    </xf>
    <xf numFmtId="165" fontId="5" fillId="0" borderId="11" xfId="0" applyNumberFormat="1" applyFont="1" applyFill="1" applyBorder="1" applyAlignment="1">
      <alignment horizontal="right"/>
    </xf>
    <xf numFmtId="0" fontId="4" fillId="0" borderId="11" xfId="0" applyFont="1" applyFill="1" applyBorder="1" applyAlignment="1">
      <alignment horizontal="center"/>
    </xf>
    <xf numFmtId="0" fontId="28" fillId="11" borderId="12" xfId="0" applyFont="1" applyFill="1" applyBorder="1" applyAlignment="1">
      <alignment wrapText="1"/>
    </xf>
    <xf numFmtId="1" fontId="9" fillId="2" borderId="0" xfId="0" applyNumberFormat="1" applyFont="1" applyFill="1" applyAlignment="1">
      <alignment/>
    </xf>
    <xf numFmtId="165" fontId="9" fillId="2" borderId="0" xfId="0" applyNumberFormat="1" applyFont="1" applyFill="1" applyAlignment="1">
      <alignment/>
    </xf>
    <xf numFmtId="9" fontId="15" fillId="0" borderId="11" xfId="0" applyNumberFormat="1" applyFont="1" applyFill="1" applyBorder="1" applyAlignment="1">
      <alignment horizontal="center" vertical="center"/>
    </xf>
    <xf numFmtId="0" fontId="2" fillId="0" borderId="11" xfId="0" applyFont="1" applyBorder="1" applyAlignment="1">
      <alignment vertical="center"/>
    </xf>
    <xf numFmtId="164" fontId="15" fillId="0" borderId="11" xfId="42"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8" fillId="0" borderId="11" xfId="0" applyFont="1" applyBorder="1" applyAlignment="1" quotePrefix="1">
      <alignment horizontal="left" vertical="center"/>
    </xf>
    <xf numFmtId="0" fontId="4" fillId="11" borderId="11" xfId="0" applyFont="1" applyFill="1" applyBorder="1" applyAlignment="1">
      <alignment horizontal="right" wrapText="1"/>
    </xf>
    <xf numFmtId="0" fontId="4" fillId="11" borderId="11" xfId="0" applyFont="1" applyFill="1" applyBorder="1" applyAlignment="1">
      <alignment horizontal="right"/>
    </xf>
    <xf numFmtId="0" fontId="2" fillId="0" borderId="0" xfId="0" applyFont="1" applyFill="1" applyAlignment="1">
      <alignment horizontal="left"/>
    </xf>
    <xf numFmtId="9" fontId="4" fillId="0" borderId="16" xfId="212" applyFont="1" applyFill="1" applyBorder="1" applyAlignment="1">
      <alignment horizontal="right"/>
    </xf>
    <xf numFmtId="165" fontId="9" fillId="0" borderId="0" xfId="44" applyNumberFormat="1" applyFont="1" applyFill="1" applyAlignment="1">
      <alignment horizontal="right"/>
    </xf>
    <xf numFmtId="165" fontId="9" fillId="2" borderId="0" xfId="44" applyNumberFormat="1" applyFont="1" applyFill="1" applyAlignment="1">
      <alignment horizontal="right"/>
    </xf>
    <xf numFmtId="165" fontId="0" fillId="0" borderId="0" xfId="0" applyNumberFormat="1" applyFill="1" applyAlignment="1">
      <alignment wrapText="1"/>
    </xf>
    <xf numFmtId="0" fontId="35" fillId="0" borderId="0" xfId="0" applyFont="1" applyFill="1" applyBorder="1" applyAlignment="1">
      <alignment horizontal="center"/>
    </xf>
    <xf numFmtId="16" fontId="35" fillId="0" borderId="0" xfId="0" applyNumberFormat="1" applyFont="1" applyFill="1" applyBorder="1" applyAlignment="1" quotePrefix="1">
      <alignment horizontal="center"/>
    </xf>
    <xf numFmtId="0" fontId="35" fillId="0" borderId="0" xfId="0" applyFont="1" applyFill="1" applyBorder="1" applyAlignment="1" quotePrefix="1">
      <alignment horizontal="center"/>
    </xf>
    <xf numFmtId="0" fontId="0" fillId="24" borderId="0" xfId="0" applyFill="1" applyAlignment="1">
      <alignment/>
    </xf>
    <xf numFmtId="0" fontId="0" fillId="24" borderId="12" xfId="0" applyFill="1" applyBorder="1" applyAlignment="1">
      <alignment/>
    </xf>
    <xf numFmtId="0" fontId="0" fillId="24" borderId="12" xfId="0" applyFill="1" applyBorder="1" applyAlignment="1">
      <alignment horizontal="right" wrapText="1"/>
    </xf>
    <xf numFmtId="0" fontId="35" fillId="0" borderId="11" xfId="0" applyFont="1" applyFill="1" applyBorder="1" applyAlignment="1" quotePrefix="1">
      <alignment horizontal="center"/>
    </xf>
    <xf numFmtId="0" fontId="2" fillId="0" borderId="0" xfId="159" applyFont="1">
      <alignment/>
      <protection/>
    </xf>
    <xf numFmtId="0" fontId="2" fillId="0" borderId="0" xfId="161" applyFont="1">
      <alignment/>
      <protection/>
    </xf>
    <xf numFmtId="0" fontId="0" fillId="0" borderId="11" xfId="0" applyFont="1" applyBorder="1" applyAlignment="1">
      <alignment/>
    </xf>
    <xf numFmtId="0" fontId="0" fillId="24" borderId="12" xfId="0" applyFont="1" applyFill="1" applyBorder="1" applyAlignment="1">
      <alignment vertical="center"/>
    </xf>
    <xf numFmtId="0" fontId="0" fillId="24" borderId="12" xfId="0" applyFont="1" applyFill="1" applyBorder="1" applyAlignment="1">
      <alignment horizontal="right" vertical="center"/>
    </xf>
    <xf numFmtId="0" fontId="0" fillId="24" borderId="0" xfId="0" applyFill="1" applyAlignment="1">
      <alignment/>
    </xf>
    <xf numFmtId="9" fontId="0" fillId="0" borderId="0" xfId="0" applyNumberFormat="1" applyAlignment="1">
      <alignment/>
    </xf>
    <xf numFmtId="9" fontId="0" fillId="0" borderId="0" xfId="0" applyNumberFormat="1" applyFont="1" applyAlignment="1">
      <alignment/>
    </xf>
    <xf numFmtId="0" fontId="7" fillId="0" borderId="0" xfId="0" applyFont="1" applyBorder="1" applyAlignment="1" quotePrefix="1">
      <alignment/>
    </xf>
    <xf numFmtId="0" fontId="7" fillId="0" borderId="11" xfId="0" applyFont="1" applyBorder="1" applyAlignment="1" quotePrefix="1">
      <alignment/>
    </xf>
    <xf numFmtId="9" fontId="2" fillId="0" borderId="11" xfId="0" applyNumberFormat="1" applyFont="1" applyBorder="1" applyAlignment="1">
      <alignment/>
    </xf>
    <xf numFmtId="164" fontId="7" fillId="24" borderId="11" xfId="44" applyNumberFormat="1" applyFont="1" applyFill="1" applyBorder="1" applyAlignment="1">
      <alignment horizontal="right"/>
    </xf>
    <xf numFmtId="0" fontId="7" fillId="24" borderId="11" xfId="0" applyFont="1" applyFill="1" applyBorder="1" applyAlignment="1">
      <alignment horizontal="right"/>
    </xf>
    <xf numFmtId="16" fontId="7" fillId="24" borderId="11" xfId="0" applyNumberFormat="1" applyFont="1" applyFill="1" applyBorder="1" applyAlignment="1" quotePrefix="1">
      <alignment horizontal="right"/>
    </xf>
    <xf numFmtId="0" fontId="17" fillId="0" borderId="0" xfId="0" applyFont="1" applyAlignment="1">
      <alignment/>
    </xf>
    <xf numFmtId="0" fontId="2" fillId="24" borderId="0" xfId="0" applyFont="1" applyFill="1" applyAlignment="1">
      <alignment/>
    </xf>
    <xf numFmtId="170" fontId="0" fillId="0" borderId="0" xfId="0" applyNumberFormat="1" applyFill="1" applyAlignment="1">
      <alignment/>
    </xf>
    <xf numFmtId="9" fontId="0" fillId="0" borderId="0" xfId="0" applyNumberFormat="1" applyFill="1" applyAlignment="1">
      <alignment/>
    </xf>
    <xf numFmtId="170" fontId="2" fillId="0" borderId="0" xfId="0" applyNumberFormat="1" applyFont="1" applyFill="1" applyAlignment="1">
      <alignment/>
    </xf>
    <xf numFmtId="0" fontId="0" fillId="0" borderId="11" xfId="0" applyBorder="1" applyAlignment="1">
      <alignment/>
    </xf>
    <xf numFmtId="9" fontId="0" fillId="0" borderId="11" xfId="0" applyNumberFormat="1" applyFill="1" applyBorder="1" applyAlignment="1">
      <alignment/>
    </xf>
    <xf numFmtId="170" fontId="2" fillId="0" borderId="0" xfId="0" applyNumberFormat="1" applyFont="1" applyFill="1" applyAlignment="1">
      <alignment horizontal="right"/>
    </xf>
    <xf numFmtId="0" fontId="2" fillId="0" borderId="0" xfId="0" applyFont="1" applyFill="1" applyAlignment="1">
      <alignment horizontal="right"/>
    </xf>
    <xf numFmtId="9" fontId="2" fillId="0" borderId="0" xfId="0" applyNumberFormat="1" applyFont="1" applyFill="1" applyAlignment="1">
      <alignment horizontal="right"/>
    </xf>
    <xf numFmtId="0" fontId="7" fillId="24" borderId="0" xfId="0" applyFont="1" applyFill="1" applyAlignment="1">
      <alignment horizontal="right"/>
    </xf>
    <xf numFmtId="0" fontId="2" fillId="0" borderId="11" xfId="0" applyFont="1" applyFill="1" applyBorder="1" applyAlignment="1">
      <alignment/>
    </xf>
    <xf numFmtId="9" fontId="2" fillId="0" borderId="11" xfId="0" applyNumberFormat="1" applyFont="1" applyFill="1" applyBorder="1" applyAlignment="1">
      <alignment horizontal="right"/>
    </xf>
    <xf numFmtId="0" fontId="16" fillId="0" borderId="0" xfId="0" applyFont="1" applyFill="1" applyAlignment="1">
      <alignment/>
    </xf>
    <xf numFmtId="0" fontId="2" fillId="0" borderId="0" xfId="122">
      <alignment/>
      <protection/>
    </xf>
    <xf numFmtId="165" fontId="2" fillId="0" borderId="0" xfId="122" applyNumberFormat="1">
      <alignment/>
      <protection/>
    </xf>
    <xf numFmtId="0" fontId="2" fillId="0" borderId="0" xfId="122" applyFont="1">
      <alignment/>
      <protection/>
    </xf>
    <xf numFmtId="9" fontId="2" fillId="0" borderId="0" xfId="122" applyNumberFormat="1" applyFont="1">
      <alignment/>
      <protection/>
    </xf>
    <xf numFmtId="0" fontId="2" fillId="24" borderId="11" xfId="122" applyFill="1" applyBorder="1">
      <alignment/>
      <protection/>
    </xf>
    <xf numFmtId="0" fontId="2" fillId="0" borderId="11" xfId="122" applyBorder="1">
      <alignment/>
      <protection/>
    </xf>
    <xf numFmtId="0" fontId="7" fillId="24" borderId="11" xfId="122" applyFont="1" applyFill="1" applyBorder="1" applyAlignment="1">
      <alignment horizontal="right"/>
      <protection/>
    </xf>
    <xf numFmtId="0" fontId="7" fillId="24" borderId="11" xfId="122" applyFont="1" applyFill="1" applyBorder="1" applyAlignment="1" quotePrefix="1">
      <alignment horizontal="right"/>
      <protection/>
    </xf>
    <xf numFmtId="6" fontId="2" fillId="0" borderId="0" xfId="122" applyNumberFormat="1" applyAlignment="1">
      <alignment horizontal="right"/>
      <protection/>
    </xf>
    <xf numFmtId="165" fontId="2" fillId="0" borderId="0" xfId="122" applyNumberFormat="1" applyAlignment="1">
      <alignment horizontal="right"/>
      <protection/>
    </xf>
    <xf numFmtId="6" fontId="2" fillId="0" borderId="11" xfId="122" applyNumberFormat="1" applyBorder="1" applyAlignment="1">
      <alignment horizontal="right"/>
      <protection/>
    </xf>
    <xf numFmtId="0" fontId="2" fillId="0" borderId="0" xfId="0" applyFont="1" applyFill="1" applyAlignment="1">
      <alignment wrapText="1"/>
    </xf>
    <xf numFmtId="0" fontId="0" fillId="0" borderId="0" xfId="0" applyFont="1" applyAlignment="1">
      <alignment/>
    </xf>
    <xf numFmtId="3" fontId="2" fillId="24" borderId="11" xfId="0" applyNumberFormat="1" applyFont="1" applyFill="1" applyBorder="1" applyAlignment="1">
      <alignment horizontal="center" wrapText="1"/>
    </xf>
    <xf numFmtId="173" fontId="2" fillId="0" borderId="0" xfId="0" applyNumberFormat="1" applyFont="1" applyFill="1" applyBorder="1" applyAlignment="1">
      <alignment horizontal="right"/>
    </xf>
    <xf numFmtId="173" fontId="2" fillId="0" borderId="0" xfId="44" applyNumberFormat="1" applyFont="1" applyFill="1" applyBorder="1" applyAlignment="1">
      <alignment horizontal="right"/>
    </xf>
    <xf numFmtId="0" fontId="2" fillId="0" borderId="11" xfId="0" applyFont="1" applyFill="1" applyBorder="1" applyAlignment="1">
      <alignment wrapText="1"/>
    </xf>
    <xf numFmtId="173" fontId="2" fillId="0" borderId="11" xfId="0" applyNumberFormat="1" applyFont="1" applyFill="1" applyBorder="1" applyAlignment="1">
      <alignment horizontal="right"/>
    </xf>
    <xf numFmtId="0" fontId="0" fillId="24" borderId="11" xfId="0" applyFont="1" applyFill="1" applyBorder="1" applyAlignment="1">
      <alignment wrapText="1"/>
    </xf>
    <xf numFmtId="0" fontId="2" fillId="0" borderId="0" xfId="0" applyFont="1" applyAlignment="1" quotePrefix="1">
      <alignment/>
    </xf>
    <xf numFmtId="0" fontId="2" fillId="24" borderId="0" xfId="0" applyFont="1" applyFill="1" applyAlignment="1">
      <alignment horizontal="right"/>
    </xf>
    <xf numFmtId="3" fontId="17" fillId="24" borderId="0" xfId="0" applyNumberFormat="1" applyFont="1" applyFill="1" applyAlignment="1">
      <alignment horizontal="right"/>
    </xf>
    <xf numFmtId="3" fontId="17" fillId="24" borderId="0" xfId="0" applyNumberFormat="1" applyFont="1" applyFill="1" applyAlignment="1" quotePrefix="1">
      <alignment horizontal="right"/>
    </xf>
    <xf numFmtId="0" fontId="2" fillId="0" borderId="11" xfId="0" applyFont="1" applyBorder="1" applyAlignment="1">
      <alignment/>
    </xf>
    <xf numFmtId="165" fontId="0" fillId="0" borderId="0" xfId="0" applyNumberFormat="1" applyFont="1" applyAlignment="1">
      <alignment/>
    </xf>
    <xf numFmtId="165" fontId="0" fillId="0" borderId="11" xfId="0" applyNumberFormat="1" applyFont="1" applyBorder="1" applyAlignment="1">
      <alignment/>
    </xf>
    <xf numFmtId="0" fontId="17" fillId="24" borderId="11" xfId="0" applyFont="1" applyFill="1" applyBorder="1" applyAlignment="1">
      <alignment/>
    </xf>
    <xf numFmtId="3" fontId="17" fillId="24" borderId="11" xfId="0" applyNumberFormat="1" applyFont="1" applyFill="1" applyBorder="1" applyAlignment="1">
      <alignment horizontal="right"/>
    </xf>
    <xf numFmtId="3" fontId="17" fillId="24" borderId="11" xfId="0" applyNumberFormat="1" applyFont="1" applyFill="1" applyBorder="1" applyAlignment="1" quotePrefix="1">
      <alignment horizontal="right"/>
    </xf>
    <xf numFmtId="3" fontId="0" fillId="0" borderId="0" xfId="0" applyNumberFormat="1" applyFont="1" applyAlignment="1">
      <alignment/>
    </xf>
    <xf numFmtId="9" fontId="0" fillId="0" borderId="0" xfId="0" applyNumberFormat="1" applyFont="1" applyFill="1" applyBorder="1" applyAlignment="1">
      <alignment/>
    </xf>
    <xf numFmtId="9" fontId="0" fillId="0" borderId="11" xfId="0" applyNumberFormat="1" applyFont="1" applyFill="1" applyBorder="1" applyAlignment="1">
      <alignment/>
    </xf>
    <xf numFmtId="9" fontId="7" fillId="4" borderId="0" xfId="0" applyNumberFormat="1" applyFont="1" applyFill="1" applyBorder="1" applyAlignment="1">
      <alignment/>
    </xf>
    <xf numFmtId="9" fontId="0" fillId="4" borderId="22" xfId="0" applyNumberFormat="1" applyFont="1" applyFill="1" applyBorder="1" applyAlignment="1">
      <alignment/>
    </xf>
    <xf numFmtId="9" fontId="0" fillId="4" borderId="23" xfId="0" applyNumberFormat="1" applyFont="1" applyFill="1" applyBorder="1" applyAlignment="1">
      <alignment/>
    </xf>
    <xf numFmtId="9" fontId="0" fillId="0" borderId="0" xfId="0" applyNumberFormat="1" applyFont="1" applyFill="1" applyAlignment="1">
      <alignment/>
    </xf>
    <xf numFmtId="0" fontId="7" fillId="24" borderId="0" xfId="0" applyFont="1" applyFill="1" applyBorder="1" applyAlignment="1">
      <alignment/>
    </xf>
    <xf numFmtId="0" fontId="0" fillId="24" borderId="0" xfId="0" applyFont="1" applyFill="1" applyAlignment="1">
      <alignment wrapText="1"/>
    </xf>
    <xf numFmtId="0" fontId="2" fillId="4" borderId="0" xfId="0" applyFont="1" applyFill="1" applyBorder="1" applyAlignment="1">
      <alignment/>
    </xf>
    <xf numFmtId="0" fontId="7" fillId="0" borderId="11" xfId="0" applyFont="1" applyFill="1" applyBorder="1" applyAlignment="1">
      <alignment/>
    </xf>
    <xf numFmtId="0" fontId="2" fillId="0" borderId="0" xfId="159" applyFont="1" applyAlignment="1">
      <alignment wrapText="1"/>
      <protection/>
    </xf>
    <xf numFmtId="0" fontId="7" fillId="24" borderId="11" xfId="0" applyFont="1" applyFill="1" applyBorder="1" applyAlignment="1">
      <alignment/>
    </xf>
    <xf numFmtId="0" fontId="7" fillId="24" borderId="11" xfId="0" applyFont="1" applyFill="1" applyBorder="1" applyAlignment="1" quotePrefix="1">
      <alignment horizontal="right"/>
    </xf>
    <xf numFmtId="170" fontId="2" fillId="0" borderId="11" xfId="0" applyNumberFormat="1" applyFont="1" applyBorder="1" applyAlignment="1">
      <alignment horizontal="right"/>
    </xf>
    <xf numFmtId="175" fontId="2" fillId="0" borderId="0" xfId="0" applyNumberFormat="1" applyFont="1" applyAlignment="1">
      <alignment/>
    </xf>
    <xf numFmtId="170" fontId="2" fillId="0" borderId="11" xfId="0" applyNumberFormat="1" applyFont="1" applyBorder="1" applyAlignment="1">
      <alignment/>
    </xf>
    <xf numFmtId="0" fontId="0" fillId="0" borderId="0" xfId="0" applyFont="1" applyAlignment="1">
      <alignment/>
    </xf>
    <xf numFmtId="0" fontId="0" fillId="0" borderId="0" xfId="0" applyAlignment="1">
      <alignment wrapText="1"/>
    </xf>
    <xf numFmtId="9" fontId="0" fillId="0" borderId="11" xfId="0" applyNumberFormat="1" applyFont="1" applyBorder="1" applyAlignment="1">
      <alignment/>
    </xf>
    <xf numFmtId="0" fontId="0" fillId="24" borderId="12" xfId="0" applyFont="1" applyFill="1" applyBorder="1" applyAlignment="1">
      <alignment wrapText="1"/>
    </xf>
    <xf numFmtId="0" fontId="0" fillId="24" borderId="12" xfId="0" applyFont="1" applyFill="1" applyBorder="1" applyAlignment="1">
      <alignment horizontal="right" wrapText="1"/>
    </xf>
    <xf numFmtId="0" fontId="0" fillId="24" borderId="12" xfId="0" applyFont="1" applyFill="1" applyBorder="1" applyAlignment="1">
      <alignment/>
    </xf>
    <xf numFmtId="0" fontId="0" fillId="0" borderId="0" xfId="0" applyFont="1" applyFill="1" applyBorder="1" applyAlignment="1">
      <alignment/>
    </xf>
    <xf numFmtId="0" fontId="16" fillId="0" borderId="0" xfId="123" applyFont="1" applyBorder="1" applyAlignment="1">
      <alignment horizontal="left"/>
      <protection/>
    </xf>
    <xf numFmtId="170" fontId="16" fillId="0" borderId="0" xfId="123" applyNumberFormat="1" applyFont="1" applyBorder="1">
      <alignment/>
      <protection/>
    </xf>
    <xf numFmtId="0" fontId="17" fillId="24" borderId="12" xfId="123" applyFont="1" applyFill="1" applyBorder="1" applyAlignment="1">
      <alignment horizontal="center"/>
      <protection/>
    </xf>
    <xf numFmtId="0" fontId="16" fillId="0" borderId="11" xfId="123" applyFont="1" applyBorder="1" applyAlignment="1">
      <alignment horizontal="left"/>
      <protection/>
    </xf>
    <xf numFmtId="170" fontId="16" fillId="0" borderId="11" xfId="123" applyNumberFormat="1" applyFont="1" applyBorder="1">
      <alignment/>
      <protection/>
    </xf>
    <xf numFmtId="9" fontId="16" fillId="0" borderId="0" xfId="123" applyNumberFormat="1" applyFont="1" applyBorder="1">
      <alignment/>
      <protection/>
    </xf>
    <xf numFmtId="0" fontId="16" fillId="24" borderId="0" xfId="123" applyFont="1" applyFill="1" applyBorder="1" applyAlignment="1">
      <alignment horizontal="center"/>
      <protection/>
    </xf>
    <xf numFmtId="0" fontId="16" fillId="24" borderId="11" xfId="123" applyFont="1" applyFill="1" applyBorder="1" applyAlignment="1">
      <alignment horizontal="center"/>
      <protection/>
    </xf>
    <xf numFmtId="0" fontId="17" fillId="24" borderId="11" xfId="123" applyFont="1" applyFill="1" applyBorder="1" applyAlignment="1">
      <alignment horizontal="center" vertical="center" wrapText="1"/>
      <protection/>
    </xf>
    <xf numFmtId="0" fontId="16" fillId="0" borderId="0" xfId="123" applyFont="1" applyBorder="1" applyAlignment="1">
      <alignment horizontal="center"/>
      <protection/>
    </xf>
    <xf numFmtId="0" fontId="16" fillId="0" borderId="11" xfId="123" applyFont="1" applyBorder="1" applyAlignment="1">
      <alignment horizontal="center"/>
      <protection/>
    </xf>
    <xf numFmtId="9" fontId="16" fillId="0" borderId="11" xfId="123" applyNumberFormat="1" applyFont="1" applyBorder="1">
      <alignment/>
      <protection/>
    </xf>
    <xf numFmtId="9" fontId="2" fillId="0" borderId="0" xfId="0" applyNumberFormat="1" applyFont="1" applyFill="1" applyAlignment="1">
      <alignment/>
    </xf>
    <xf numFmtId="9" fontId="2" fillId="0" borderId="11" xfId="0" applyNumberFormat="1" applyFont="1" applyFill="1" applyBorder="1" applyAlignment="1">
      <alignment/>
    </xf>
    <xf numFmtId="3" fontId="7" fillId="24" borderId="0" xfId="0" applyNumberFormat="1" applyFont="1" applyFill="1" applyBorder="1" applyAlignment="1">
      <alignment horizontal="right" wrapText="1"/>
    </xf>
    <xf numFmtId="0" fontId="0" fillId="0" borderId="0" xfId="0" applyAlignment="1">
      <alignment horizontal="left" vertical="center" wrapText="1"/>
    </xf>
    <xf numFmtId="9" fontId="16" fillId="0" borderId="0" xfId="215" applyFont="1" applyAlignment="1">
      <alignment horizontal="center" vertical="center" wrapText="1"/>
    </xf>
    <xf numFmtId="0" fontId="2" fillId="24" borderId="0" xfId="0" applyFont="1" applyFill="1" applyAlignment="1">
      <alignment horizontal="center" wrapText="1"/>
    </xf>
    <xf numFmtId="0" fontId="2" fillId="24" borderId="0" xfId="0" applyFont="1" applyFill="1" applyAlignment="1">
      <alignment/>
    </xf>
    <xf numFmtId="0" fontId="2" fillId="0" borderId="11" xfId="0" applyFont="1" applyBorder="1" applyAlignment="1">
      <alignment horizontal="left" vertical="center" wrapText="1"/>
    </xf>
    <xf numFmtId="9" fontId="16" fillId="0" borderId="11" xfId="215" applyFont="1" applyBorder="1" applyAlignment="1">
      <alignment horizontal="center" vertical="center" wrapText="1"/>
    </xf>
    <xf numFmtId="0" fontId="17" fillId="0" borderId="0" xfId="0" applyFont="1" applyAlignment="1">
      <alignment vertical="center" wrapText="1"/>
    </xf>
    <xf numFmtId="0" fontId="2" fillId="0" borderId="0" xfId="122" applyFont="1" applyFill="1" applyBorder="1" applyAlignment="1">
      <alignment horizontal="center"/>
      <protection/>
    </xf>
    <xf numFmtId="9" fontId="16" fillId="0" borderId="0" xfId="212" applyFont="1" applyBorder="1" applyAlignment="1">
      <alignment/>
    </xf>
    <xf numFmtId="0" fontId="25" fillId="0" borderId="0" xfId="0" applyFont="1" applyAlignment="1">
      <alignment/>
    </xf>
    <xf numFmtId="165" fontId="16" fillId="0" borderId="0" xfId="113" applyNumberFormat="1" applyFont="1">
      <alignment/>
      <protection/>
    </xf>
    <xf numFmtId="0" fontId="2" fillId="0" borderId="0" xfId="122" applyFont="1" applyFill="1" applyBorder="1" applyAlignment="1" quotePrefix="1">
      <alignment horizontal="center"/>
      <protection/>
    </xf>
    <xf numFmtId="0" fontId="17" fillId="0" borderId="0" xfId="0" applyFont="1" applyAlignment="1">
      <alignment horizontal="center" wrapText="1"/>
    </xf>
    <xf numFmtId="0" fontId="17" fillId="24" borderId="12" xfId="0" applyFont="1" applyFill="1" applyBorder="1" applyAlignment="1">
      <alignment horizontal="center" vertical="center" wrapText="1"/>
    </xf>
    <xf numFmtId="165" fontId="16" fillId="0" borderId="11" xfId="113" applyNumberFormat="1" applyFont="1" applyBorder="1">
      <alignment/>
      <protection/>
    </xf>
    <xf numFmtId="0" fontId="2" fillId="0" borderId="11" xfId="122" applyFont="1" applyFill="1" applyBorder="1" applyAlignment="1" quotePrefix="1">
      <alignment horizontal="center"/>
      <protection/>
    </xf>
    <xf numFmtId="9" fontId="16" fillId="0" borderId="11" xfId="212" applyFont="1" applyBorder="1" applyAlignment="1">
      <alignment/>
    </xf>
    <xf numFmtId="0" fontId="16" fillId="0" borderId="0" xfId="123" applyFont="1">
      <alignment/>
      <protection/>
    </xf>
    <xf numFmtId="0" fontId="16" fillId="0" borderId="0" xfId="123" applyFont="1" applyAlignment="1">
      <alignment horizontal="left"/>
      <protection/>
    </xf>
    <xf numFmtId="9" fontId="16" fillId="0" borderId="0" xfId="123" applyNumberFormat="1" applyFont="1">
      <alignment/>
      <protection/>
    </xf>
    <xf numFmtId="9" fontId="16" fillId="0" borderId="0" xfId="123" applyNumberFormat="1" applyFont="1" applyFill="1">
      <alignment/>
      <protection/>
    </xf>
    <xf numFmtId="174" fontId="16" fillId="0" borderId="0" xfId="123" applyNumberFormat="1" applyFont="1">
      <alignment/>
      <protection/>
    </xf>
    <xf numFmtId="0" fontId="16" fillId="0" borderId="11" xfId="123" applyFont="1" applyBorder="1">
      <alignment/>
      <protection/>
    </xf>
    <xf numFmtId="9" fontId="16" fillId="0" borderId="11" xfId="123" applyNumberFormat="1" applyFont="1" applyFill="1" applyBorder="1">
      <alignment/>
      <protection/>
    </xf>
    <xf numFmtId="0" fontId="16" fillId="24" borderId="11" xfId="123" applyFont="1" applyFill="1" applyBorder="1">
      <alignment/>
      <protection/>
    </xf>
    <xf numFmtId="0" fontId="16" fillId="24" borderId="11" xfId="123" applyFont="1" applyFill="1" applyBorder="1" applyAlignment="1">
      <alignment horizontal="right"/>
      <protection/>
    </xf>
    <xf numFmtId="0" fontId="16" fillId="24" borderId="11" xfId="123" applyFont="1" applyFill="1" applyBorder="1" applyAlignment="1">
      <alignment horizontal="right" wrapText="1"/>
      <protection/>
    </xf>
    <xf numFmtId="9" fontId="16" fillId="24" borderId="11" xfId="123" applyNumberFormat="1" applyFont="1" applyFill="1" applyBorder="1">
      <alignment/>
      <protection/>
    </xf>
    <xf numFmtId="9" fontId="0" fillId="24" borderId="11" xfId="0" applyNumberFormat="1" applyFont="1" applyFill="1" applyBorder="1" applyAlignment="1">
      <alignment/>
    </xf>
    <xf numFmtId="0" fontId="16" fillId="0" borderId="0" xfId="123" applyFont="1" applyAlignment="1">
      <alignment wrapText="1"/>
      <protection/>
    </xf>
    <xf numFmtId="9" fontId="0" fillId="0" borderId="11" xfId="0" applyNumberFormat="1" applyBorder="1" applyAlignment="1">
      <alignment/>
    </xf>
    <xf numFmtId="9" fontId="0" fillId="24" borderId="12" xfId="0" applyNumberFormat="1" applyFont="1" applyFill="1" applyBorder="1" applyAlignment="1">
      <alignment wrapText="1"/>
    </xf>
    <xf numFmtId="9" fontId="0" fillId="24" borderId="12" xfId="0" applyNumberFormat="1" applyFont="1" applyFill="1" applyBorder="1" applyAlignment="1">
      <alignment horizontal="right" wrapText="1"/>
    </xf>
    <xf numFmtId="0" fontId="16" fillId="0" borderId="11" xfId="123" applyFont="1" applyBorder="1" applyAlignment="1">
      <alignment wrapText="1"/>
      <protection/>
    </xf>
    <xf numFmtId="0" fontId="16" fillId="0" borderId="0" xfId="123" applyFont="1" applyAlignment="1">
      <alignment horizontal="left" wrapText="1"/>
      <protection/>
    </xf>
    <xf numFmtId="0" fontId="0" fillId="24" borderId="11" xfId="0" applyFill="1" applyBorder="1" applyAlignment="1">
      <alignment/>
    </xf>
    <xf numFmtId="0" fontId="16" fillId="24" borderId="11" xfId="123" applyFont="1" applyFill="1" applyBorder="1" applyAlignment="1">
      <alignment wrapText="1"/>
      <protection/>
    </xf>
    <xf numFmtId="0" fontId="0" fillId="24" borderId="11" xfId="0" applyFill="1" applyBorder="1" applyAlignment="1">
      <alignment horizontal="right" wrapText="1"/>
    </xf>
    <xf numFmtId="0" fontId="0" fillId="24" borderId="0" xfId="0" applyFill="1" applyAlignment="1">
      <alignment horizontal="right" wrapText="1"/>
    </xf>
    <xf numFmtId="0" fontId="0" fillId="24" borderId="0" xfId="0" applyFill="1" applyAlignment="1">
      <alignment wrapText="1"/>
    </xf>
    <xf numFmtId="165" fontId="0" fillId="0" borderId="11" xfId="0" applyNumberFormat="1" applyBorder="1" applyAlignment="1">
      <alignment/>
    </xf>
    <xf numFmtId="0" fontId="0" fillId="0" borderId="0" xfId="0" applyAlignment="1">
      <alignment horizontal="right"/>
    </xf>
    <xf numFmtId="0" fontId="2" fillId="2" borderId="0" xfId="0" applyFont="1" applyFill="1" applyAlignment="1">
      <alignment horizontal="left" wrapText="1"/>
    </xf>
    <xf numFmtId="0" fontId="0" fillId="0" borderId="0" xfId="0" applyFont="1" applyBorder="1" applyAlignment="1">
      <alignment wrapText="1"/>
    </xf>
    <xf numFmtId="0" fontId="2" fillId="2" borderId="0" xfId="0" applyFont="1" applyFill="1" applyAlignment="1">
      <alignment horizontal="left"/>
    </xf>
    <xf numFmtId="170" fontId="2" fillId="0" borderId="0" xfId="0" applyNumberFormat="1" applyFont="1" applyAlignment="1">
      <alignment horizontal="right"/>
    </xf>
    <xf numFmtId="0" fontId="0" fillId="24" borderId="11" xfId="0" applyFill="1" applyBorder="1" applyAlignment="1">
      <alignment wrapText="1"/>
    </xf>
    <xf numFmtId="9" fontId="0" fillId="24" borderId="11" xfId="0" applyNumberFormat="1" applyFill="1" applyBorder="1" applyAlignment="1">
      <alignment horizontal="right" wrapText="1"/>
    </xf>
    <xf numFmtId="0" fontId="0" fillId="0" borderId="0" xfId="0" applyAlignment="1">
      <alignment horizontal="center"/>
    </xf>
    <xf numFmtId="0" fontId="0" fillId="0" borderId="11" xfId="0" applyFill="1" applyBorder="1" applyAlignment="1">
      <alignment wrapText="1"/>
    </xf>
    <xf numFmtId="0" fontId="0" fillId="0" borderId="0" xfId="0" applyFill="1" applyBorder="1" applyAlignment="1">
      <alignment horizontal="right" wrapText="1"/>
    </xf>
    <xf numFmtId="9" fontId="0" fillId="0" borderId="0" xfId="0" applyNumberFormat="1" applyFill="1" applyBorder="1" applyAlignment="1">
      <alignment horizontal="right" wrapText="1"/>
    </xf>
    <xf numFmtId="0" fontId="0" fillId="0" borderId="0" xfId="0" applyAlignment="1">
      <alignment horizontal="left" indent="2"/>
    </xf>
    <xf numFmtId="0" fontId="17" fillId="0" borderId="0" xfId="102" applyFont="1">
      <alignment/>
      <protection/>
    </xf>
    <xf numFmtId="0" fontId="0" fillId="0" borderId="0" xfId="0" applyFont="1" applyAlignment="1">
      <alignment horizontal="right"/>
    </xf>
    <xf numFmtId="0" fontId="16" fillId="24" borderId="12" xfId="102" applyFont="1" applyFill="1" applyBorder="1" applyAlignment="1">
      <alignment wrapText="1"/>
      <protection/>
    </xf>
    <xf numFmtId="0" fontId="16" fillId="24" borderId="12" xfId="102" applyFont="1" applyFill="1" applyBorder="1" applyAlignment="1">
      <alignment horizontal="right" wrapText="1"/>
      <protection/>
    </xf>
    <xf numFmtId="9" fontId="16" fillId="0" borderId="0" xfId="102" applyNumberFormat="1" applyFont="1" applyAlignment="1">
      <alignment horizontal="right"/>
      <protection/>
    </xf>
    <xf numFmtId="0" fontId="16" fillId="0" borderId="0" xfId="102" applyFont="1" applyAlignment="1">
      <alignment horizontal="center"/>
      <protection/>
    </xf>
    <xf numFmtId="2" fontId="16" fillId="0" borderId="0" xfId="102" applyNumberFormat="1" applyFont="1" applyAlignment="1">
      <alignment horizontal="right"/>
      <protection/>
    </xf>
    <xf numFmtId="173" fontId="2" fillId="0" borderId="11" xfId="142" applyNumberFormat="1" applyBorder="1" applyAlignment="1">
      <alignment horizontal="center"/>
      <protection/>
    </xf>
    <xf numFmtId="173" fontId="2" fillId="0" borderId="11" xfId="142" applyNumberFormat="1" applyFill="1" applyBorder="1" applyAlignment="1">
      <alignment horizontal="center"/>
      <protection/>
    </xf>
    <xf numFmtId="173" fontId="2" fillId="0" borderId="0" xfId="142" applyNumberFormat="1" applyFill="1" applyAlignment="1">
      <alignment horizontal="center"/>
      <protection/>
    </xf>
    <xf numFmtId="173" fontId="2" fillId="0" borderId="0" xfId="146" applyNumberFormat="1" applyFont="1" applyFill="1">
      <alignment/>
      <protection/>
    </xf>
    <xf numFmtId="170" fontId="2" fillId="0" borderId="0" xfId="146" applyNumberFormat="1" applyFont="1" applyFill="1">
      <alignment/>
      <protection/>
    </xf>
    <xf numFmtId="0" fontId="2" fillId="24" borderId="0" xfId="143" applyFont="1" applyFill="1" applyBorder="1" applyAlignment="1">
      <alignment horizontal="right" wrapText="1"/>
      <protection/>
    </xf>
    <xf numFmtId="165" fontId="2" fillId="0" borderId="11" xfId="143" applyNumberFormat="1" applyFont="1" applyFill="1" applyBorder="1">
      <alignment/>
      <protection/>
    </xf>
    <xf numFmtId="165" fontId="2" fillId="0" borderId="0" xfId="0" applyNumberFormat="1" applyFont="1" applyFill="1" applyAlignment="1">
      <alignment/>
    </xf>
    <xf numFmtId="173" fontId="2" fillId="0" borderId="0" xfId="142" applyNumberFormat="1" applyAlignment="1">
      <alignment horizontal="center"/>
      <protection/>
    </xf>
    <xf numFmtId="0" fontId="2" fillId="0" borderId="11" xfId="143" applyFont="1" applyFill="1" applyBorder="1" applyAlignment="1" quotePrefix="1">
      <alignment horizontal="right"/>
      <protection/>
    </xf>
    <xf numFmtId="0" fontId="2" fillId="0" borderId="0" xfId="143" applyFont="1" applyFill="1" applyBorder="1" applyAlignment="1">
      <alignment horizontal="right"/>
      <protection/>
    </xf>
    <xf numFmtId="49" fontId="2" fillId="0" borderId="11" xfId="122" applyNumberFormat="1" applyFont="1" applyFill="1" applyBorder="1">
      <alignment/>
      <protection/>
    </xf>
    <xf numFmtId="0" fontId="2" fillId="24" borderId="12" xfId="122" applyFill="1" applyBorder="1" applyAlignment="1">
      <alignment horizontal="right" wrapText="1"/>
      <protection/>
    </xf>
    <xf numFmtId="0" fontId="2" fillId="24" borderId="12" xfId="122" applyFont="1" applyFill="1" applyBorder="1" applyAlignment="1">
      <alignment horizontal="right" wrapText="1"/>
      <protection/>
    </xf>
    <xf numFmtId="0" fontId="5" fillId="24" borderId="12" xfId="122" applyFont="1" applyFill="1" applyBorder="1">
      <alignment/>
      <protection/>
    </xf>
    <xf numFmtId="49" fontId="2" fillId="0" borderId="0" xfId="122" applyNumberFormat="1" applyFont="1" applyFill="1">
      <alignment/>
      <protection/>
    </xf>
    <xf numFmtId="49" fontId="2" fillId="0" borderId="0" xfId="122" applyNumberFormat="1" applyFont="1">
      <alignment/>
      <protection/>
    </xf>
    <xf numFmtId="0" fontId="2" fillId="24" borderId="12" xfId="0" applyFont="1" applyFill="1" applyBorder="1" applyAlignment="1">
      <alignment horizontal="right" wrapText="1"/>
    </xf>
    <xf numFmtId="0" fontId="16" fillId="24" borderId="11" xfId="113" applyFont="1" applyFill="1" applyBorder="1" applyAlignment="1">
      <alignment horizontal="right" vertical="center" wrapText="1"/>
      <protection/>
    </xf>
    <xf numFmtId="0" fontId="16" fillId="24" borderId="11" xfId="113" applyFont="1" applyFill="1" applyBorder="1">
      <alignment/>
      <protection/>
    </xf>
    <xf numFmtId="9" fontId="16" fillId="0" borderId="11" xfId="230" applyFont="1" applyBorder="1" applyAlignment="1">
      <alignment wrapText="1"/>
    </xf>
    <xf numFmtId="0" fontId="16" fillId="0" borderId="11" xfId="113" applyFont="1" applyBorder="1" applyAlignment="1">
      <alignment wrapText="1"/>
      <protection/>
    </xf>
    <xf numFmtId="9" fontId="16" fillId="0" borderId="0" xfId="230" applyFont="1" applyAlignment="1">
      <alignment/>
    </xf>
    <xf numFmtId="0" fontId="16" fillId="0" borderId="0" xfId="113" applyFont="1">
      <alignment/>
      <protection/>
    </xf>
    <xf numFmtId="0" fontId="16" fillId="0" borderId="11" xfId="102" applyFont="1" applyBorder="1" applyAlignment="1">
      <alignment horizontal="center"/>
      <protection/>
    </xf>
    <xf numFmtId="0" fontId="16" fillId="0" borderId="0" xfId="102" applyFont="1" applyAlignment="1" quotePrefix="1">
      <alignment horizontal="center"/>
      <protection/>
    </xf>
    <xf numFmtId="2" fontId="16" fillId="0" borderId="11" xfId="102" applyNumberFormat="1" applyFont="1" applyBorder="1" applyAlignment="1">
      <alignment horizontal="right"/>
      <protection/>
    </xf>
    <xf numFmtId="0" fontId="16" fillId="24" borderId="12" xfId="102" applyFont="1" applyFill="1" applyBorder="1">
      <alignment/>
      <protection/>
    </xf>
    <xf numFmtId="0" fontId="16" fillId="24" borderId="11" xfId="123" applyFont="1" applyFill="1" applyBorder="1">
      <alignment/>
      <protection/>
    </xf>
    <xf numFmtId="0" fontId="16" fillId="0" borderId="0" xfId="123" applyFont="1">
      <alignment/>
      <protection/>
    </xf>
    <xf numFmtId="0" fontId="2" fillId="0" borderId="0" xfId="143" applyFont="1" applyFill="1" applyBorder="1" applyAlignment="1" quotePrefix="1">
      <alignment horizontal="right"/>
      <protection/>
    </xf>
    <xf numFmtId="0" fontId="2" fillId="24" borderId="0" xfId="143" applyFont="1" applyFill="1" applyAlignment="1">
      <alignment horizontal="right"/>
      <protection/>
    </xf>
    <xf numFmtId="165" fontId="2" fillId="0" borderId="0" xfId="143" applyNumberFormat="1" applyFont="1" applyFill="1">
      <alignment/>
      <protection/>
    </xf>
    <xf numFmtId="0" fontId="2" fillId="24" borderId="0" xfId="144" applyFont="1" applyFill="1" applyAlignment="1">
      <alignment horizontal="center"/>
      <protection/>
    </xf>
    <xf numFmtId="173" fontId="2" fillId="0" borderId="11" xfId="146" applyNumberFormat="1" applyFont="1" applyFill="1" applyBorder="1">
      <alignment/>
      <protection/>
    </xf>
    <xf numFmtId="170" fontId="2" fillId="0" borderId="11" xfId="146" applyNumberFormat="1" applyFont="1" applyFill="1" applyBorder="1">
      <alignment/>
      <protection/>
    </xf>
    <xf numFmtId="0" fontId="2" fillId="0" borderId="0" xfId="0" applyFont="1" applyFill="1" applyBorder="1" applyAlignment="1">
      <alignment horizontal="left"/>
    </xf>
    <xf numFmtId="0" fontId="2" fillId="0" borderId="11" xfId="0" applyFont="1" applyFill="1" applyBorder="1" applyAlignment="1">
      <alignment horizontal="left"/>
    </xf>
    <xf numFmtId="165" fontId="0" fillId="0" borderId="11" xfId="0" applyNumberFormat="1" applyFill="1" applyBorder="1" applyAlignment="1">
      <alignment/>
    </xf>
    <xf numFmtId="165" fontId="2" fillId="0" borderId="11" xfId="0" applyNumberFormat="1" applyFont="1" applyFill="1" applyBorder="1" applyAlignment="1">
      <alignment/>
    </xf>
    <xf numFmtId="0" fontId="2" fillId="0" borderId="0" xfId="117" applyFont="1" applyFill="1">
      <alignment/>
      <protection/>
    </xf>
    <xf numFmtId="9" fontId="16" fillId="0" borderId="0" xfId="117" applyNumberFormat="1" applyFont="1" applyFill="1">
      <alignment/>
      <protection/>
    </xf>
    <xf numFmtId="6" fontId="16" fillId="0" borderId="0" xfId="117" applyNumberFormat="1" applyFont="1" applyFill="1">
      <alignment/>
      <protection/>
    </xf>
    <xf numFmtId="6" fontId="2" fillId="0" borderId="0" xfId="117" applyNumberFormat="1" applyFont="1" applyFill="1">
      <alignment/>
      <protection/>
    </xf>
    <xf numFmtId="0" fontId="2" fillId="0" borderId="11" xfId="117" applyFont="1" applyFill="1" applyBorder="1">
      <alignment/>
      <protection/>
    </xf>
    <xf numFmtId="9" fontId="16" fillId="0" borderId="11" xfId="117" applyNumberFormat="1" applyFont="1" applyFill="1" applyBorder="1">
      <alignment/>
      <protection/>
    </xf>
    <xf numFmtId="6" fontId="16" fillId="0" borderId="11" xfId="117" applyNumberFormat="1" applyFont="1" applyFill="1" applyBorder="1">
      <alignment/>
      <protection/>
    </xf>
    <xf numFmtId="6" fontId="2" fillId="0" borderId="11" xfId="117" applyNumberFormat="1" applyFont="1" applyFill="1" applyBorder="1">
      <alignment/>
      <protection/>
    </xf>
    <xf numFmtId="0" fontId="41" fillId="24" borderId="11" xfId="117" applyFont="1" applyFill="1" applyBorder="1" applyAlignment="1">
      <alignment vertical="center"/>
      <protection/>
    </xf>
    <xf numFmtId="0" fontId="16" fillId="24" borderId="11" xfId="117" applyFont="1" applyFill="1" applyBorder="1" applyAlignment="1">
      <alignment horizontal="right" wrapText="1"/>
      <protection/>
    </xf>
    <xf numFmtId="0" fontId="16" fillId="0" borderId="0" xfId="111" applyFont="1">
      <alignment/>
      <protection/>
    </xf>
    <xf numFmtId="165" fontId="16" fillId="0" borderId="0" xfId="102" applyNumberFormat="1" applyFont="1" applyFill="1">
      <alignment/>
      <protection/>
    </xf>
    <xf numFmtId="0" fontId="2" fillId="0" borderId="0" xfId="146" applyFont="1" applyFill="1" applyBorder="1" applyAlignment="1">
      <alignment horizontal="center"/>
      <protection/>
    </xf>
    <xf numFmtId="0" fontId="2" fillId="0" borderId="0" xfId="146" applyFont="1" applyFill="1" applyBorder="1" applyAlignment="1" quotePrefix="1">
      <alignment horizontal="center"/>
      <protection/>
    </xf>
    <xf numFmtId="0" fontId="2" fillId="0" borderId="11" xfId="146" applyFont="1" applyFill="1" applyBorder="1" applyAlignment="1">
      <alignment horizontal="center"/>
      <protection/>
    </xf>
    <xf numFmtId="0" fontId="2" fillId="24" borderId="0" xfId="144" applyFont="1" applyFill="1" applyAlignment="1">
      <alignment horizontal="right" wrapText="1"/>
      <protection/>
    </xf>
    <xf numFmtId="0" fontId="16" fillId="24" borderId="12" xfId="111" applyFont="1" applyFill="1" applyBorder="1">
      <alignment/>
      <protection/>
    </xf>
    <xf numFmtId="0" fontId="2" fillId="24" borderId="12" xfId="151" applyFont="1" applyFill="1" applyBorder="1">
      <alignment/>
      <protection/>
    </xf>
    <xf numFmtId="170" fontId="16" fillId="0" borderId="11" xfId="152" applyNumberFormat="1" applyFont="1" applyBorder="1">
      <alignment/>
      <protection/>
    </xf>
    <xf numFmtId="0" fontId="16" fillId="0" borderId="11" xfId="111" applyFont="1" applyFill="1" applyBorder="1">
      <alignment/>
      <protection/>
    </xf>
    <xf numFmtId="170" fontId="16" fillId="0" borderId="0" xfId="152" applyNumberFormat="1" applyFont="1">
      <alignment/>
      <protection/>
    </xf>
    <xf numFmtId="9" fontId="2" fillId="0" borderId="0" xfId="230" applyFont="1" applyFill="1" applyAlignment="1">
      <alignment/>
    </xf>
    <xf numFmtId="165" fontId="16" fillId="0" borderId="11" xfId="102" applyNumberFormat="1" applyFont="1" applyFill="1" applyBorder="1">
      <alignment/>
      <protection/>
    </xf>
    <xf numFmtId="0" fontId="16" fillId="24" borderId="12" xfId="193" applyFont="1" applyFill="1" applyBorder="1">
      <alignment/>
      <protection/>
    </xf>
    <xf numFmtId="44" fontId="2" fillId="24" borderId="12" xfId="70" applyFont="1" applyFill="1" applyBorder="1" applyAlignment="1">
      <alignment horizontal="right" wrapText="1"/>
    </xf>
    <xf numFmtId="0" fontId="2" fillId="24" borderId="12" xfId="194" applyFont="1" applyFill="1" applyBorder="1" applyAlignment="1">
      <alignment horizontal="right" wrapText="1"/>
      <protection/>
    </xf>
    <xf numFmtId="0" fontId="0" fillId="24" borderId="12" xfId="0" applyFill="1" applyBorder="1" applyAlignment="1">
      <alignment vertical="center"/>
    </xf>
    <xf numFmtId="9" fontId="0" fillId="24" borderId="12" xfId="0" applyNumberFormat="1" applyFill="1" applyBorder="1" applyAlignment="1">
      <alignment vertical="center"/>
    </xf>
    <xf numFmtId="0" fontId="0" fillId="24" borderId="12" xfId="0" applyFill="1" applyBorder="1" applyAlignment="1">
      <alignment vertical="center" wrapText="1"/>
    </xf>
    <xf numFmtId="9" fontId="0" fillId="24" borderId="12" xfId="0" applyNumberFormat="1" applyFill="1" applyBorder="1" applyAlignment="1">
      <alignment vertical="center" wrapText="1"/>
    </xf>
    <xf numFmtId="0" fontId="2" fillId="0" borderId="0" xfId="125" applyFont="1" applyBorder="1">
      <alignment/>
      <protection/>
    </xf>
    <xf numFmtId="9" fontId="2" fillId="0" borderId="0" xfId="231" applyNumberFormat="1" applyFont="1" applyBorder="1" applyAlignment="1">
      <alignment/>
    </xf>
    <xf numFmtId="0" fontId="2" fillId="0" borderId="0" xfId="125" applyFont="1" applyFill="1" applyBorder="1">
      <alignment/>
      <protection/>
    </xf>
    <xf numFmtId="0" fontId="2" fillId="0" borderId="11" xfId="125" applyFont="1" applyBorder="1">
      <alignment/>
      <protection/>
    </xf>
    <xf numFmtId="9" fontId="2" fillId="0" borderId="11" xfId="231" applyNumberFormat="1" applyFont="1" applyBorder="1" applyAlignment="1">
      <alignment/>
    </xf>
    <xf numFmtId="0" fontId="2" fillId="0" borderId="0" xfId="105" applyFont="1" applyFill="1" applyBorder="1">
      <alignment/>
      <protection/>
    </xf>
    <xf numFmtId="9" fontId="2" fillId="0" borderId="0" xfId="231" applyNumberFormat="1" applyFont="1" applyFill="1" applyBorder="1" applyAlignment="1">
      <alignment/>
    </xf>
    <xf numFmtId="0" fontId="0" fillId="24" borderId="0" xfId="0" applyFill="1" applyAlignment="1">
      <alignment horizontal="left"/>
    </xf>
    <xf numFmtId="0" fontId="0" fillId="24" borderId="0" xfId="0" applyFill="1" applyAlignment="1">
      <alignment horizontal="right"/>
    </xf>
    <xf numFmtId="0" fontId="30" fillId="0" borderId="0" xfId="0" applyFont="1" applyFill="1" applyAlignment="1">
      <alignment/>
    </xf>
    <xf numFmtId="0" fontId="30" fillId="0" borderId="0" xfId="0" applyFont="1" applyFill="1" applyAlignment="1">
      <alignment/>
    </xf>
    <xf numFmtId="0" fontId="0" fillId="0" borderId="0" xfId="0" applyFill="1" applyAlignment="1">
      <alignment horizontal="left" vertical="top" wrapText="1"/>
    </xf>
    <xf numFmtId="0" fontId="0" fillId="0" borderId="0" xfId="0" applyAlignment="1">
      <alignment/>
    </xf>
    <xf numFmtId="0" fontId="2" fillId="2" borderId="0" xfId="0" applyFont="1" applyFill="1" applyBorder="1" applyAlignment="1">
      <alignment vertical="center"/>
    </xf>
    <xf numFmtId="0" fontId="2" fillId="2" borderId="0" xfId="0" applyFont="1" applyFill="1" applyBorder="1" applyAlignment="1">
      <alignment/>
    </xf>
    <xf numFmtId="0" fontId="0" fillId="2" borderId="0" xfId="0" applyFill="1" applyAlignment="1">
      <alignment/>
    </xf>
    <xf numFmtId="0" fontId="2" fillId="2" borderId="0" xfId="0" applyFont="1" applyFill="1" applyBorder="1" applyAlignment="1">
      <alignment horizontal="left"/>
    </xf>
    <xf numFmtId="0" fontId="2" fillId="2" borderId="0" xfId="156" applyFont="1" applyFill="1" applyBorder="1" applyAlignment="1">
      <alignment horizontal="left"/>
      <protection/>
    </xf>
    <xf numFmtId="0" fontId="0" fillId="0" borderId="0" xfId="0" applyFill="1" applyAlignment="1">
      <alignment horizontal="left" wrapText="1"/>
    </xf>
    <xf numFmtId="3" fontId="4" fillId="0" borderId="0" xfId="0" applyNumberFormat="1" applyFont="1" applyFill="1" applyBorder="1" applyAlignment="1">
      <alignment wrapText="1"/>
    </xf>
    <xf numFmtId="0" fontId="4" fillId="24" borderId="12" xfId="0" applyFont="1" applyFill="1" applyBorder="1" applyAlignment="1">
      <alignment wrapText="1"/>
    </xf>
    <xf numFmtId="3" fontId="4" fillId="0" borderId="16" xfId="0" applyNumberFormat="1"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quotePrefix="1">
      <alignment/>
    </xf>
    <xf numFmtId="3" fontId="9" fillId="0" borderId="0" xfId="0" applyNumberFormat="1" applyFont="1" applyFill="1" applyBorder="1" applyAlignment="1">
      <alignment wrapText="1"/>
    </xf>
    <xf numFmtId="0" fontId="9" fillId="0" borderId="0" xfId="0" applyFont="1" applyFill="1" applyBorder="1" applyAlignment="1">
      <alignment wrapText="1"/>
    </xf>
    <xf numFmtId="0" fontId="9" fillId="0" borderId="0" xfId="0" applyFont="1" applyFill="1" applyAlignment="1">
      <alignment/>
    </xf>
    <xf numFmtId="0" fontId="44" fillId="0" borderId="0" xfId="0" applyFont="1" applyFill="1" applyAlignment="1">
      <alignment/>
    </xf>
    <xf numFmtId="0" fontId="30" fillId="0" borderId="0" xfId="0" applyFont="1" applyFill="1" applyAlignment="1">
      <alignment/>
    </xf>
    <xf numFmtId="0" fontId="9" fillId="0" borderId="0" xfId="0" applyFont="1" applyAlignment="1">
      <alignment/>
    </xf>
    <xf numFmtId="0" fontId="30" fillId="0" borderId="0" xfId="0" applyFont="1" applyAlignment="1">
      <alignment/>
    </xf>
    <xf numFmtId="0" fontId="2" fillId="24" borderId="24" xfId="0" applyFont="1" applyFill="1" applyBorder="1" applyAlignment="1">
      <alignment wrapText="1"/>
    </xf>
    <xf numFmtId="0" fontId="7" fillId="24" borderId="18" xfId="0" applyFont="1" applyFill="1" applyBorder="1" applyAlignment="1">
      <alignment horizontal="center"/>
    </xf>
    <xf numFmtId="0" fontId="2" fillId="0" borderId="21" xfId="0" applyFont="1" applyFill="1" applyBorder="1" applyAlignment="1">
      <alignment horizontal="center"/>
    </xf>
    <xf numFmtId="0" fontId="2" fillId="0" borderId="21" xfId="0" applyFont="1" applyFill="1" applyBorder="1" applyAlignment="1" quotePrefix="1">
      <alignment horizontal="center"/>
    </xf>
    <xf numFmtId="0" fontId="2" fillId="0" borderId="18" xfId="0" applyFont="1" applyFill="1" applyBorder="1" applyAlignment="1" quotePrefix="1">
      <alignment horizontal="center"/>
    </xf>
    <xf numFmtId="0" fontId="7" fillId="24" borderId="25" xfId="0" applyFont="1" applyFill="1" applyBorder="1" applyAlignment="1">
      <alignment horizontal="center" vertical="center" wrapText="1"/>
    </xf>
    <xf numFmtId="172" fontId="7" fillId="24" borderId="25" xfId="0" applyNumberFormat="1" applyFont="1" applyFill="1" applyBorder="1" applyAlignment="1">
      <alignment horizontal="center" vertical="center" wrapText="1"/>
    </xf>
    <xf numFmtId="0" fontId="17" fillId="24" borderId="0" xfId="0" applyFont="1" applyFill="1" applyAlignment="1">
      <alignment horizontal="left" vertical="center" wrapText="1"/>
    </xf>
    <xf numFmtId="0" fontId="2" fillId="0" borderId="0" xfId="162">
      <alignment/>
      <protection/>
    </xf>
    <xf numFmtId="0" fontId="2" fillId="0" borderId="11" xfId="162" applyBorder="1" applyAlignment="1">
      <alignment horizontal="left"/>
      <protection/>
    </xf>
    <xf numFmtId="0" fontId="2" fillId="0" borderId="12" xfId="163" applyBorder="1">
      <alignment/>
      <protection/>
    </xf>
    <xf numFmtId="9" fontId="16" fillId="0" borderId="0" xfId="230" applyFont="1" applyAlignment="1">
      <alignment horizontal="right"/>
    </xf>
    <xf numFmtId="9" fontId="2" fillId="0" borderId="0" xfId="163" applyNumberFormat="1" applyFont="1" applyAlignment="1">
      <alignment horizontal="right"/>
      <protection/>
    </xf>
    <xf numFmtId="0" fontId="0" fillId="24" borderId="0" xfId="0" applyFont="1" applyFill="1" applyAlignment="1">
      <alignment/>
    </xf>
    <xf numFmtId="0" fontId="2" fillId="24" borderId="0" xfId="163" applyFont="1" applyFill="1" applyAlignment="1">
      <alignment horizontal="right" wrapText="1"/>
      <protection/>
    </xf>
    <xf numFmtId="9" fontId="2" fillId="0" borderId="11" xfId="163" applyNumberFormat="1" applyFont="1" applyBorder="1" applyAlignment="1">
      <alignment horizontal="right"/>
      <protection/>
    </xf>
    <xf numFmtId="49" fontId="16" fillId="0" borderId="0" xfId="163" applyNumberFormat="1" applyFont="1" applyFill="1" applyAlignment="1">
      <alignment horizontal="left" wrapText="1"/>
      <protection/>
    </xf>
    <xf numFmtId="49" fontId="16" fillId="0" borderId="11" xfId="163" applyNumberFormat="1" applyFont="1" applyFill="1" applyBorder="1" applyAlignment="1">
      <alignment horizontal="left" wrapText="1"/>
      <protection/>
    </xf>
    <xf numFmtId="49" fontId="16" fillId="0" borderId="0" xfId="163" applyNumberFormat="1" applyFont="1" applyFill="1" applyAlignment="1">
      <alignment horizontal="left"/>
      <protection/>
    </xf>
    <xf numFmtId="9" fontId="2" fillId="0" borderId="0" xfId="163" applyNumberFormat="1" applyFont="1" applyFill="1" applyAlignment="1">
      <alignment/>
      <protection/>
    </xf>
    <xf numFmtId="49" fontId="16" fillId="0" borderId="0" xfId="163" applyNumberFormat="1" applyFont="1" applyFill="1" applyAlignment="1">
      <alignment horizontal="right"/>
      <protection/>
    </xf>
    <xf numFmtId="0" fontId="2" fillId="0" borderId="0" xfId="163" applyFont="1" applyFill="1" applyAlignment="1">
      <alignment/>
      <protection/>
    </xf>
    <xf numFmtId="49" fontId="16" fillId="0" borderId="0" xfId="163" applyNumberFormat="1" applyFont="1" applyFill="1" applyBorder="1" applyAlignment="1">
      <alignment horizontal="left"/>
      <protection/>
    </xf>
    <xf numFmtId="0" fontId="0" fillId="0" borderId="0" xfId="0" applyFont="1" applyFill="1" applyAlignment="1">
      <alignment/>
    </xf>
    <xf numFmtId="9" fontId="16" fillId="0" borderId="0" xfId="231" applyFont="1" applyAlignment="1">
      <alignment/>
    </xf>
    <xf numFmtId="0" fontId="16" fillId="0" borderId="0" xfId="0" applyFont="1" applyFill="1" applyAlignment="1">
      <alignment/>
    </xf>
    <xf numFmtId="9" fontId="16" fillId="0" borderId="11" xfId="231" applyFont="1" applyBorder="1" applyAlignment="1">
      <alignment horizontal="right"/>
    </xf>
    <xf numFmtId="3" fontId="2" fillId="0" borderId="12" xfId="163" applyNumberFormat="1" applyFont="1" applyBorder="1">
      <alignment/>
      <protection/>
    </xf>
    <xf numFmtId="0" fontId="17" fillId="24" borderId="26" xfId="0" applyFont="1" applyFill="1" applyBorder="1" applyAlignment="1">
      <alignment/>
    </xf>
    <xf numFmtId="0" fontId="17" fillId="24" borderId="27" xfId="0" applyFont="1" applyFill="1" applyBorder="1" applyAlignment="1">
      <alignment/>
    </xf>
    <xf numFmtId="0" fontId="17" fillId="24" borderId="24" xfId="0" applyFont="1" applyFill="1" applyBorder="1" applyAlignment="1">
      <alignment/>
    </xf>
    <xf numFmtId="0" fontId="0" fillId="0" borderId="9" xfId="0" applyBorder="1" applyAlignment="1">
      <alignment/>
    </xf>
    <xf numFmtId="9" fontId="0" fillId="0" borderId="0" xfId="0" applyNumberFormat="1" applyBorder="1" applyAlignment="1">
      <alignment/>
    </xf>
    <xf numFmtId="9" fontId="0" fillId="0" borderId="21" xfId="0" applyNumberFormat="1" applyBorder="1" applyAlignment="1">
      <alignment/>
    </xf>
    <xf numFmtId="0" fontId="0" fillId="0" borderId="19" xfId="0" applyBorder="1" applyAlignment="1">
      <alignment/>
    </xf>
    <xf numFmtId="9" fontId="0" fillId="0" borderId="18" xfId="0" applyNumberFormat="1" applyBorder="1" applyAlignment="1">
      <alignment/>
    </xf>
    <xf numFmtId="9" fontId="0" fillId="0" borderId="0" xfId="0" applyNumberFormat="1" applyBorder="1" applyAlignment="1">
      <alignment horizontal="center"/>
    </xf>
    <xf numFmtId="9" fontId="0" fillId="0" borderId="21" xfId="0" applyNumberFormat="1" applyBorder="1" applyAlignment="1">
      <alignment horizontal="center"/>
    </xf>
    <xf numFmtId="9" fontId="0" fillId="0" borderId="11" xfId="0" applyNumberFormat="1" applyBorder="1" applyAlignment="1">
      <alignment horizontal="center"/>
    </xf>
    <xf numFmtId="9" fontId="0" fillId="0" borderId="18" xfId="0" applyNumberFormat="1" applyBorder="1" applyAlignment="1">
      <alignment horizontal="center"/>
    </xf>
    <xf numFmtId="9" fontId="0" fillId="11" borderId="23" xfId="0" applyNumberFormat="1" applyFill="1" applyBorder="1" applyAlignment="1">
      <alignment horizontal="center" wrapText="1"/>
    </xf>
    <xf numFmtId="9" fontId="0" fillId="11" borderId="25" xfId="0" applyNumberFormat="1" applyFill="1" applyBorder="1" applyAlignment="1">
      <alignment horizontal="center" wrapText="1"/>
    </xf>
    <xf numFmtId="9" fontId="0" fillId="11" borderId="22" xfId="0" applyNumberFormat="1" applyFill="1" applyBorder="1" applyAlignment="1">
      <alignment horizontal="center" wrapText="1"/>
    </xf>
    <xf numFmtId="0" fontId="0" fillId="11" borderId="12" xfId="0" applyFill="1" applyBorder="1" applyAlignment="1">
      <alignment/>
    </xf>
    <xf numFmtId="0" fontId="17" fillId="11" borderId="12" xfId="0" applyFont="1" applyFill="1" applyBorder="1" applyAlignment="1">
      <alignment horizontal="right" wrapText="1"/>
    </xf>
    <xf numFmtId="0" fontId="17" fillId="0" borderId="27" xfId="0" applyFont="1" applyFill="1" applyBorder="1" applyAlignment="1">
      <alignment horizontal="center" vertical="center"/>
    </xf>
    <xf numFmtId="0" fontId="17" fillId="24" borderId="27" xfId="0" applyFont="1" applyFill="1" applyBorder="1" applyAlignment="1">
      <alignment horizontal="center" vertical="center" wrapText="1"/>
    </xf>
    <xf numFmtId="0" fontId="0" fillId="0" borderId="25" xfId="0" applyFont="1" applyBorder="1" applyAlignment="1">
      <alignment horizontal="left"/>
    </xf>
    <xf numFmtId="9" fontId="1" fillId="0" borderId="25" xfId="212" applyNumberFormat="1" applyFont="1" applyFill="1" applyBorder="1" applyAlignment="1">
      <alignment/>
    </xf>
    <xf numFmtId="9" fontId="0" fillId="0" borderId="25" xfId="0" applyNumberFormat="1" applyFill="1" applyBorder="1" applyAlignment="1">
      <alignment/>
    </xf>
    <xf numFmtId="0" fontId="0" fillId="0" borderId="25" xfId="0" applyFont="1" applyBorder="1" applyAlignment="1">
      <alignment horizontal="left" vertical="center"/>
    </xf>
    <xf numFmtId="9" fontId="1" fillId="0" borderId="25" xfId="212" applyFont="1" applyFill="1" applyBorder="1" applyAlignment="1">
      <alignment/>
    </xf>
    <xf numFmtId="0" fontId="0" fillId="0" borderId="25" xfId="0" applyFill="1" applyBorder="1" applyAlignment="1">
      <alignment/>
    </xf>
    <xf numFmtId="0" fontId="17" fillId="24" borderId="12" xfId="0" applyFont="1" applyFill="1" applyBorder="1" applyAlignment="1">
      <alignment horizontal="center" vertical="center"/>
    </xf>
    <xf numFmtId="171" fontId="2" fillId="0" borderId="27" xfId="0" applyNumberFormat="1" applyFont="1" applyBorder="1" applyAlignment="1">
      <alignment horizontal="left"/>
    </xf>
    <xf numFmtId="9" fontId="0" fillId="0" borderId="27" xfId="0" applyNumberFormat="1" applyBorder="1" applyAlignment="1">
      <alignment/>
    </xf>
    <xf numFmtId="3" fontId="0" fillId="0" borderId="27" xfId="0" applyNumberFormat="1" applyFill="1" applyBorder="1" applyAlignment="1">
      <alignment horizontal="right"/>
    </xf>
    <xf numFmtId="171" fontId="2" fillId="0" borderId="0" xfId="0" applyNumberFormat="1" applyFont="1" applyBorder="1" applyAlignment="1">
      <alignment horizontal="left"/>
    </xf>
    <xf numFmtId="3" fontId="0" fillId="0" borderId="0" xfId="0" applyNumberFormat="1" applyFill="1" applyBorder="1" applyAlignment="1">
      <alignment horizontal="right"/>
    </xf>
    <xf numFmtId="171" fontId="7" fillId="0" borderId="11" xfId="0" applyNumberFormat="1" applyFont="1" applyBorder="1" applyAlignment="1">
      <alignment horizontal="left"/>
    </xf>
    <xf numFmtId="3" fontId="17" fillId="0" borderId="11" xfId="0" applyNumberFormat="1" applyFont="1" applyFill="1" applyBorder="1" applyAlignment="1">
      <alignment horizontal="right"/>
    </xf>
    <xf numFmtId="1" fontId="0" fillId="0" borderId="27" xfId="0" applyNumberFormat="1" applyFill="1" applyBorder="1" applyAlignment="1">
      <alignment horizontal="right"/>
    </xf>
    <xf numFmtId="1" fontId="0" fillId="0" borderId="0" xfId="0" applyNumberFormat="1" applyFill="1" applyBorder="1" applyAlignment="1">
      <alignment horizontal="right"/>
    </xf>
    <xf numFmtId="0" fontId="17" fillId="0" borderId="11" xfId="0" applyFont="1" applyFill="1" applyBorder="1" applyAlignment="1">
      <alignment horizontal="right"/>
    </xf>
    <xf numFmtId="9" fontId="0" fillId="0" borderId="0" xfId="0" applyNumberFormat="1" applyFill="1" applyBorder="1" applyAlignment="1">
      <alignment/>
    </xf>
    <xf numFmtId="0" fontId="17" fillId="24" borderId="27" xfId="0" applyFont="1" applyFill="1" applyBorder="1" applyAlignment="1">
      <alignment horizontal="center" vertical="center"/>
    </xf>
    <xf numFmtId="0" fontId="0" fillId="0" borderId="0" xfId="0" applyFill="1" applyBorder="1" applyAlignment="1">
      <alignment horizontal="right"/>
    </xf>
    <xf numFmtId="3" fontId="17" fillId="0" borderId="0" xfId="0" applyNumberFormat="1" applyFont="1" applyBorder="1" applyAlignment="1">
      <alignment/>
    </xf>
    <xf numFmtId="0" fontId="17" fillId="24" borderId="27" xfId="0" applyFont="1" applyFill="1" applyBorder="1" applyAlignment="1">
      <alignment horizontal="right" vertical="center" wrapText="1"/>
    </xf>
    <xf numFmtId="0" fontId="17" fillId="24" borderId="12" xfId="0" applyFont="1" applyFill="1" applyBorder="1" applyAlignment="1">
      <alignment horizontal="center"/>
    </xf>
    <xf numFmtId="0" fontId="0" fillId="0" borderId="0" xfId="0" applyFont="1" applyBorder="1" applyAlignment="1">
      <alignment/>
    </xf>
    <xf numFmtId="9" fontId="16" fillId="0" borderId="0" xfId="212" applyFont="1" applyFill="1" applyBorder="1" applyAlignment="1">
      <alignment/>
    </xf>
    <xf numFmtId="0" fontId="17" fillId="0" borderId="11" xfId="0" applyFont="1" applyBorder="1" applyAlignment="1">
      <alignment/>
    </xf>
    <xf numFmtId="9" fontId="17" fillId="0" borderId="11" xfId="212" applyFont="1" applyBorder="1" applyAlignment="1">
      <alignment/>
    </xf>
    <xf numFmtId="9" fontId="17" fillId="0" borderId="11" xfId="212" applyFont="1" applyFill="1" applyBorder="1" applyAlignment="1">
      <alignment/>
    </xf>
    <xf numFmtId="0" fontId="0" fillId="0" borderId="0" xfId="0" applyFont="1" applyBorder="1" applyAlignment="1">
      <alignment horizontal="left" vertical="top" wrapText="1"/>
    </xf>
    <xf numFmtId="9" fontId="17" fillId="0" borderId="11" xfId="0" applyNumberFormat="1" applyFont="1" applyBorder="1" applyAlignment="1">
      <alignment horizontal="left" wrapText="1"/>
    </xf>
    <xf numFmtId="9" fontId="17" fillId="0" borderId="11" xfId="0" applyNumberFormat="1" applyFont="1" applyBorder="1" applyAlignment="1">
      <alignment horizontal="right" wrapText="1"/>
    </xf>
    <xf numFmtId="0" fontId="2" fillId="0" borderId="0" xfId="146" applyFont="1" applyFill="1" applyBorder="1" applyAlignment="1">
      <alignment horizontal="left"/>
      <protection/>
    </xf>
    <xf numFmtId="0" fontId="46" fillId="2" borderId="0" xfId="0" applyFont="1" applyFill="1" applyAlignment="1">
      <alignment horizontal="left" vertical="center"/>
    </xf>
    <xf numFmtId="0" fontId="47" fillId="2" borderId="0" xfId="0" applyFont="1" applyFill="1" applyAlignment="1">
      <alignment horizontal="left" vertical="top" wrapText="1"/>
    </xf>
    <xf numFmtId="9" fontId="30" fillId="0" borderId="0" xfId="0" applyNumberFormat="1" applyFont="1" applyAlignment="1">
      <alignment/>
    </xf>
    <xf numFmtId="9" fontId="30" fillId="0" borderId="0" xfId="0" applyNumberFormat="1" applyFont="1" applyAlignment="1">
      <alignment horizontal="right" vertical="center"/>
    </xf>
    <xf numFmtId="0" fontId="16" fillId="24" borderId="11" xfId="123" applyFont="1" applyFill="1" applyBorder="1" applyAlignment="1">
      <alignment horizontal="right"/>
      <protection/>
    </xf>
    <xf numFmtId="0" fontId="16" fillId="0" borderId="0" xfId="123" applyFont="1" applyAlignment="1">
      <alignment horizontal="left" wrapText="1"/>
      <protection/>
    </xf>
    <xf numFmtId="0" fontId="16" fillId="0" borderId="0" xfId="123" applyFont="1" applyAlignment="1">
      <alignment wrapText="1"/>
      <protection/>
    </xf>
    <xf numFmtId="0" fontId="34" fillId="24" borderId="16" xfId="0" applyFont="1" applyFill="1" applyBorder="1" applyAlignment="1">
      <alignment vertical="center"/>
    </xf>
    <xf numFmtId="165" fontId="17" fillId="0" borderId="0" xfId="0" applyNumberFormat="1" applyFont="1" applyFill="1" applyAlignment="1">
      <alignment/>
    </xf>
    <xf numFmtId="165" fontId="9" fillId="0" borderId="0" xfId="0" applyNumberFormat="1" applyFont="1" applyFill="1" applyAlignment="1">
      <alignment/>
    </xf>
    <xf numFmtId="165" fontId="9" fillId="0" borderId="0" xfId="0" applyNumberFormat="1" applyFont="1" applyFill="1" applyBorder="1" applyAlignment="1">
      <alignment/>
    </xf>
    <xf numFmtId="173" fontId="9" fillId="0" borderId="0" xfId="44" applyNumberFormat="1" applyFont="1" applyFill="1" applyBorder="1" applyAlignment="1">
      <alignment horizontal="right"/>
    </xf>
    <xf numFmtId="165" fontId="9" fillId="0" borderId="0" xfId="212" applyNumberFormat="1" applyFont="1" applyFill="1" applyBorder="1" applyAlignment="1">
      <alignment horizontal="center"/>
    </xf>
    <xf numFmtId="170" fontId="2" fillId="0" borderId="0" xfId="0" applyNumberFormat="1" applyFont="1" applyBorder="1" applyAlignment="1">
      <alignment horizontal="right"/>
    </xf>
    <xf numFmtId="175" fontId="0" fillId="0" borderId="0" xfId="0" applyNumberFormat="1" applyAlignment="1">
      <alignment/>
    </xf>
    <xf numFmtId="9" fontId="30" fillId="0" borderId="0" xfId="0" applyNumberFormat="1" applyFont="1" applyFill="1" applyAlignment="1">
      <alignment horizontal="left" indent="1"/>
    </xf>
    <xf numFmtId="9" fontId="30" fillId="0" borderId="0" xfId="0" applyNumberFormat="1" applyFont="1" applyFill="1" applyAlignment="1">
      <alignment/>
    </xf>
    <xf numFmtId="9" fontId="9" fillId="0" borderId="0" xfId="0" applyNumberFormat="1" applyFont="1" applyFill="1" applyAlignment="1">
      <alignment/>
    </xf>
    <xf numFmtId="165" fontId="0" fillId="0" borderId="0" xfId="0" applyNumberFormat="1" applyFill="1" applyBorder="1" applyAlignment="1">
      <alignment/>
    </xf>
    <xf numFmtId="170" fontId="0" fillId="0" borderId="0" xfId="0" applyNumberFormat="1" applyAlignment="1">
      <alignment/>
    </xf>
    <xf numFmtId="174" fontId="0" fillId="0" borderId="0" xfId="0" applyNumberFormat="1" applyAlignment="1">
      <alignment/>
    </xf>
    <xf numFmtId="9" fontId="4" fillId="0" borderId="0" xfId="0" applyNumberFormat="1" applyFont="1" applyFill="1" applyBorder="1" applyAlignment="1">
      <alignment horizontal="center"/>
    </xf>
    <xf numFmtId="9" fontId="2" fillId="0" borderId="0" xfId="122" applyNumberFormat="1" applyFill="1" applyBorder="1" applyAlignment="1">
      <alignment horizontal="right"/>
      <protection/>
    </xf>
    <xf numFmtId="6" fontId="2" fillId="0" borderId="0" xfId="122" applyNumberFormat="1">
      <alignment/>
      <protection/>
    </xf>
    <xf numFmtId="173" fontId="0" fillId="0" borderId="0" xfId="0" applyNumberFormat="1" applyAlignment="1">
      <alignment/>
    </xf>
    <xf numFmtId="0" fontId="4" fillId="13" borderId="0" xfId="0" applyFont="1" applyFill="1" applyAlignment="1">
      <alignment/>
    </xf>
    <xf numFmtId="165" fontId="2" fillId="0" borderId="0" xfId="0" applyNumberFormat="1" applyFont="1" applyFill="1" applyAlignment="1">
      <alignment wrapText="1"/>
    </xf>
    <xf numFmtId="165" fontId="2" fillId="0" borderId="11" xfId="0" applyNumberFormat="1" applyFont="1" applyFill="1" applyBorder="1" applyAlignment="1">
      <alignment wrapText="1"/>
    </xf>
    <xf numFmtId="170" fontId="2" fillId="0" borderId="0" xfId="215" applyNumberFormat="1" applyFont="1" applyFill="1" applyAlignment="1">
      <alignment horizontal="right"/>
    </xf>
    <xf numFmtId="170" fontId="2" fillId="0" borderId="11" xfId="215" applyNumberFormat="1" applyFont="1" applyFill="1" applyBorder="1" applyAlignment="1">
      <alignment horizontal="right"/>
    </xf>
    <xf numFmtId="0" fontId="2" fillId="24" borderId="12" xfId="0" applyFont="1" applyFill="1" applyBorder="1" applyAlignment="1">
      <alignment vertical="center"/>
    </xf>
    <xf numFmtId="0" fontId="2" fillId="24" borderId="12" xfId="0" applyFont="1" applyFill="1" applyBorder="1" applyAlignment="1">
      <alignment horizontal="right" vertical="center"/>
    </xf>
    <xf numFmtId="170" fontId="2" fillId="0" borderId="0" xfId="215" applyNumberFormat="1" applyFont="1" applyAlignment="1">
      <alignment horizontal="right"/>
    </xf>
    <xf numFmtId="0" fontId="75" fillId="24" borderId="11" xfId="0" applyFont="1" applyFill="1" applyBorder="1" applyAlignment="1" quotePrefix="1">
      <alignment horizontal="right"/>
    </xf>
    <xf numFmtId="6" fontId="2" fillId="0" borderId="0" xfId="122" applyNumberFormat="1" applyFont="1" applyFill="1" applyAlignment="1">
      <alignment horizontal="right"/>
      <protection/>
    </xf>
    <xf numFmtId="0" fontId="2" fillId="0" borderId="0" xfId="0" applyFont="1" applyFill="1" applyAlignment="1">
      <alignment horizontal="left" wrapText="1"/>
    </xf>
    <xf numFmtId="3" fontId="2" fillId="0" borderId="0" xfId="0" applyNumberFormat="1" applyFont="1" applyFill="1" applyAlignment="1">
      <alignment/>
    </xf>
    <xf numFmtId="175" fontId="2" fillId="0" borderId="0" xfId="0" applyNumberFormat="1" applyFont="1" applyFill="1" applyAlignment="1">
      <alignment/>
    </xf>
    <xf numFmtId="170" fontId="2" fillId="0" borderId="11" xfId="0" applyNumberFormat="1" applyFont="1" applyFill="1" applyBorder="1" applyAlignment="1">
      <alignment/>
    </xf>
    <xf numFmtId="0" fontId="16" fillId="24" borderId="12" xfId="102" applyFont="1" applyFill="1" applyBorder="1" applyAlignment="1">
      <alignment horizontal="right" wrapText="1"/>
      <protection/>
    </xf>
    <xf numFmtId="9" fontId="2" fillId="0" borderId="0" xfId="44" applyNumberFormat="1" applyFont="1" applyFill="1" applyBorder="1" applyAlignment="1">
      <alignment horizontal="center"/>
    </xf>
    <xf numFmtId="9" fontId="2" fillId="0" borderId="11" xfId="44" applyNumberFormat="1" applyFont="1" applyFill="1" applyBorder="1" applyAlignment="1">
      <alignment horizontal="center"/>
    </xf>
    <xf numFmtId="0" fontId="0" fillId="13" borderId="0" xfId="0" applyFill="1" applyAlignment="1">
      <alignment/>
    </xf>
    <xf numFmtId="0" fontId="0" fillId="13" borderId="0" xfId="0" applyFill="1" applyAlignment="1">
      <alignment horizontal="right" wrapText="1"/>
    </xf>
    <xf numFmtId="171" fontId="2" fillId="24" borderId="18" xfId="59" applyNumberFormat="1" applyFont="1" applyFill="1" applyBorder="1" applyAlignment="1">
      <alignment horizontal="center" wrapText="1"/>
    </xf>
    <xf numFmtId="0" fontId="2" fillId="24" borderId="12" xfId="105" applyFont="1" applyFill="1" applyBorder="1" applyAlignment="1">
      <alignment wrapText="1"/>
      <protection/>
    </xf>
    <xf numFmtId="0" fontId="31" fillId="0" borderId="0" xfId="0" applyFont="1" applyFill="1" applyAlignment="1">
      <alignment horizontal="left" wrapText="1"/>
    </xf>
    <xf numFmtId="0" fontId="30" fillId="0" borderId="28" xfId="0" applyFont="1" applyFill="1" applyBorder="1" applyAlignment="1">
      <alignment horizontal="left" wrapText="1"/>
    </xf>
    <xf numFmtId="0" fontId="30" fillId="0" borderId="28" xfId="0" applyFont="1" applyFill="1" applyBorder="1" applyAlignment="1">
      <alignment horizontal="left" wrapText="1"/>
    </xf>
    <xf numFmtId="0" fontId="31" fillId="0" borderId="16" xfId="0" applyFont="1" applyFill="1" applyBorder="1" applyAlignment="1">
      <alignment horizontal="left" wrapText="1"/>
    </xf>
    <xf numFmtId="0" fontId="2" fillId="2" borderId="0" xfId="0" applyFont="1" applyFill="1" applyAlignment="1">
      <alignment horizontal="left" wrapText="1"/>
    </xf>
    <xf numFmtId="0" fontId="7" fillId="0" borderId="16" xfId="0" applyFont="1" applyBorder="1" applyAlignment="1" quotePrefix="1">
      <alignment horizontal="left" vertical="center" wrapText="1"/>
    </xf>
    <xf numFmtId="0" fontId="16" fillId="0" borderId="16" xfId="0" applyFont="1" applyFill="1" applyBorder="1" applyAlignment="1">
      <alignment vertical="center" wrapText="1"/>
    </xf>
    <xf numFmtId="0" fontId="17" fillId="0" borderId="0" xfId="0" applyFont="1" applyFill="1" applyAlignment="1" quotePrefix="1">
      <alignment vertical="center" wrapText="1"/>
    </xf>
    <xf numFmtId="0" fontId="0" fillId="0" borderId="0" xfId="0" applyFont="1" applyAlignment="1">
      <alignment vertical="center" wrapText="1"/>
    </xf>
    <xf numFmtId="0" fontId="7" fillId="2" borderId="0" xfId="0" applyFont="1" applyFill="1" applyBorder="1" applyAlignment="1" quotePrefix="1">
      <alignment vertical="center" wrapText="1"/>
    </xf>
    <xf numFmtId="0" fontId="7" fillId="2" borderId="0" xfId="0" applyFont="1" applyFill="1" applyBorder="1" applyAlignment="1">
      <alignment vertical="center" wrapText="1"/>
    </xf>
    <xf numFmtId="0" fontId="0" fillId="0" borderId="0" xfId="0" applyFont="1" applyBorder="1" applyAlignment="1">
      <alignment vertical="center" wrapText="1"/>
    </xf>
    <xf numFmtId="0" fontId="2" fillId="0" borderId="0" xfId="0" applyFont="1" applyBorder="1" applyAlignment="1">
      <alignment wrapText="1"/>
    </xf>
    <xf numFmtId="0" fontId="0" fillId="0" borderId="0" xfId="0" applyFont="1" applyBorder="1" applyAlignment="1">
      <alignment wrapText="1"/>
    </xf>
    <xf numFmtId="0" fontId="34" fillId="24" borderId="16" xfId="0" applyFont="1" applyFill="1" applyBorder="1" applyAlignment="1">
      <alignment vertical="center"/>
    </xf>
    <xf numFmtId="0" fontId="16" fillId="0" borderId="28" xfId="0" applyFont="1" applyBorder="1" applyAlignment="1">
      <alignment vertical="center"/>
    </xf>
    <xf numFmtId="0" fontId="16" fillId="0" borderId="28" xfId="0" applyFont="1" applyBorder="1" applyAlignment="1">
      <alignment vertical="center"/>
    </xf>
    <xf numFmtId="0" fontId="1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34" fillId="13" borderId="29" xfId="0" applyFont="1" applyFill="1" applyBorder="1" applyAlignment="1">
      <alignment vertical="center"/>
    </xf>
    <xf numFmtId="0" fontId="34" fillId="24" borderId="16" xfId="0" applyFont="1" applyFill="1" applyBorder="1" applyAlignment="1">
      <alignment vertical="center" wrapText="1"/>
    </xf>
    <xf numFmtId="9" fontId="7" fillId="24" borderId="9" xfId="0" applyNumberFormat="1" applyFont="1" applyFill="1" applyBorder="1" applyAlignment="1">
      <alignment horizontal="center" wrapText="1"/>
    </xf>
    <xf numFmtId="9" fontId="7" fillId="24" borderId="19" xfId="0" applyNumberFormat="1" applyFont="1" applyFill="1" applyBorder="1" applyAlignment="1">
      <alignment horizontal="center" wrapText="1"/>
    </xf>
    <xf numFmtId="0" fontId="7" fillId="24" borderId="11" xfId="0" applyFont="1" applyFill="1" applyBorder="1" applyAlignment="1">
      <alignment horizontal="center" vertical="top" wrapText="1"/>
    </xf>
    <xf numFmtId="0" fontId="7" fillId="24" borderId="18" xfId="0" applyFont="1" applyFill="1" applyBorder="1" applyAlignment="1">
      <alignment horizontal="center" vertical="top" wrapText="1"/>
    </xf>
    <xf numFmtId="0" fontId="7" fillId="24" borderId="19" xfId="0" applyFont="1" applyFill="1" applyBorder="1" applyAlignment="1">
      <alignment horizontal="center" vertical="top" wrapText="1"/>
    </xf>
    <xf numFmtId="164" fontId="7" fillId="24" borderId="19" xfId="42" applyNumberFormat="1" applyFont="1" applyFill="1" applyBorder="1" applyAlignment="1">
      <alignment horizontal="center" vertical="top" wrapText="1"/>
    </xf>
    <xf numFmtId="164" fontId="7" fillId="24" borderId="18" xfId="42" applyNumberFormat="1" applyFont="1" applyFill="1" applyBorder="1" applyAlignment="1">
      <alignment horizontal="center" vertical="top" wrapText="1"/>
    </xf>
    <xf numFmtId="0" fontId="7" fillId="24" borderId="20" xfId="0" applyFont="1" applyFill="1" applyBorder="1" applyAlignment="1">
      <alignment horizontal="center" wrapText="1"/>
    </xf>
    <xf numFmtId="0" fontId="7" fillId="24" borderId="17" xfId="0" applyFont="1" applyFill="1" applyBorder="1" applyAlignment="1">
      <alignment horizontal="center" wrapText="1"/>
    </xf>
    <xf numFmtId="0" fontId="7" fillId="2" borderId="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2" borderId="0" xfId="0" applyFont="1" applyFill="1" applyBorder="1" applyAlignment="1">
      <alignment horizontal="left" wrapText="1"/>
    </xf>
    <xf numFmtId="0" fontId="2" fillId="2" borderId="0" xfId="0" applyFont="1" applyFill="1" applyAlignment="1">
      <alignment horizontal="left"/>
    </xf>
    <xf numFmtId="0" fontId="7" fillId="0" borderId="11" xfId="114" applyFont="1" applyBorder="1" applyAlignment="1">
      <alignment horizontal="left" vertical="center" wrapText="1"/>
      <protection/>
    </xf>
    <xf numFmtId="0" fontId="2" fillId="0" borderId="27" xfId="160" applyFont="1" applyBorder="1" applyAlignment="1">
      <alignment horizontal="left" wrapText="1"/>
      <protection/>
    </xf>
    <xf numFmtId="0" fontId="2" fillId="0" borderId="0" xfId="160" applyFont="1" applyAlignment="1">
      <alignment horizontal="left" wrapText="1"/>
      <protection/>
    </xf>
    <xf numFmtId="0" fontId="7" fillId="0" borderId="11" xfId="0" applyFont="1" applyBorder="1" applyAlignment="1">
      <alignment horizontal="left" vertical="center" wrapText="1"/>
    </xf>
    <xf numFmtId="0" fontId="2" fillId="0" borderId="27" xfId="161" applyFont="1" applyBorder="1" applyAlignment="1">
      <alignment horizontal="left" wrapText="1"/>
      <protection/>
    </xf>
    <xf numFmtId="0" fontId="7" fillId="0" borderId="0" xfId="0" applyFont="1" applyAlignment="1" quotePrefix="1">
      <alignment horizontal="left" vertical="center"/>
    </xf>
    <xf numFmtId="0" fontId="0" fillId="0" borderId="0" xfId="0" applyAlignment="1">
      <alignment horizontal="left" wrapText="1"/>
    </xf>
    <xf numFmtId="0" fontId="17" fillId="0" borderId="0" xfId="0" applyFont="1" applyFill="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wrapText="1"/>
    </xf>
    <xf numFmtId="0" fontId="0" fillId="0" borderId="27" xfId="0" applyBorder="1" applyAlignment="1">
      <alignment horizontal="left" wrapText="1"/>
    </xf>
    <xf numFmtId="0" fontId="7" fillId="0" borderId="0" xfId="114" applyFont="1" applyAlignment="1">
      <alignment horizontal="left" vertical="center" wrapText="1"/>
      <protection/>
    </xf>
    <xf numFmtId="0" fontId="2" fillId="0" borderId="27" xfId="0" applyFont="1" applyBorder="1" applyAlignment="1">
      <alignment horizontal="left" wrapText="1"/>
    </xf>
    <xf numFmtId="0" fontId="2" fillId="0" borderId="0" xfId="0" applyFont="1" applyAlignment="1">
      <alignment horizontal="left" wrapText="1"/>
    </xf>
    <xf numFmtId="0" fontId="7" fillId="0" borderId="0" xfId="0" applyFont="1" applyAlignment="1">
      <alignment horizontal="left" vertical="center" wrapText="1"/>
    </xf>
    <xf numFmtId="0" fontId="0" fillId="0" borderId="27" xfId="0" applyFont="1" applyBorder="1" applyAlignment="1">
      <alignment horizontal="left" wrapText="1"/>
    </xf>
    <xf numFmtId="0" fontId="2" fillId="0" borderId="0" xfId="159" applyFont="1" applyAlignment="1">
      <alignment horizontal="left" wrapText="1"/>
      <protection/>
    </xf>
    <xf numFmtId="0" fontId="0" fillId="0" borderId="0" xfId="0" applyFont="1" applyAlignment="1">
      <alignment horizontal="left"/>
    </xf>
    <xf numFmtId="0" fontId="7" fillId="0" borderId="0" xfId="0" applyFont="1" applyFill="1" applyAlignment="1">
      <alignment horizontal="left" vertical="center" wrapText="1"/>
    </xf>
    <xf numFmtId="0" fontId="0" fillId="0" borderId="0" xfId="0" applyFont="1" applyAlignment="1">
      <alignment horizontal="left" wrapText="1"/>
    </xf>
    <xf numFmtId="0" fontId="17" fillId="0" borderId="11" xfId="0" applyFont="1" applyBorder="1" applyAlignment="1">
      <alignment horizontal="left" vertical="center" wrapText="1"/>
    </xf>
    <xf numFmtId="0" fontId="17" fillId="0" borderId="11" xfId="0" applyFont="1" applyBorder="1" applyAlignment="1">
      <alignment horizontal="left" vertical="center" wrapText="1"/>
    </xf>
    <xf numFmtId="0" fontId="16" fillId="0" borderId="27" xfId="123" applyFont="1" applyBorder="1" applyAlignment="1">
      <alignment horizontal="left" wrapText="1"/>
      <protection/>
    </xf>
    <xf numFmtId="0" fontId="16" fillId="0" borderId="0" xfId="123" applyFont="1" applyAlignment="1">
      <alignment horizontal="left" wrapText="1"/>
      <protection/>
    </xf>
    <xf numFmtId="0" fontId="2" fillId="0" borderId="27" xfId="0" applyFont="1" applyFill="1" applyBorder="1" applyAlignment="1">
      <alignment horizontal="left" wrapText="1"/>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0" fillId="0" borderId="0" xfId="0" applyFont="1" applyFill="1" applyBorder="1" applyAlignment="1">
      <alignment horizontal="left" wrapText="1"/>
    </xf>
    <xf numFmtId="0" fontId="17" fillId="24" borderId="11" xfId="123" applyFont="1" applyFill="1" applyBorder="1" applyAlignment="1">
      <alignment horizontal="center" vertical="center" wrapText="1"/>
      <protection/>
    </xf>
    <xf numFmtId="0" fontId="17" fillId="0" borderId="0" xfId="0" applyFont="1" applyBorder="1" applyAlignment="1">
      <alignment horizontal="left" vertical="center" wrapText="1"/>
    </xf>
    <xf numFmtId="171" fontId="0" fillId="0" borderId="27" xfId="0" applyNumberFormat="1" applyBorder="1" applyAlignment="1">
      <alignment vertical="top"/>
    </xf>
    <xf numFmtId="171" fontId="0" fillId="0" borderId="0" xfId="0" applyNumberFormat="1" applyBorder="1" applyAlignment="1">
      <alignment vertical="top"/>
    </xf>
    <xf numFmtId="171" fontId="0" fillId="0" borderId="11" xfId="0" applyNumberFormat="1" applyBorder="1" applyAlignment="1">
      <alignment vertical="top"/>
    </xf>
    <xf numFmtId="0" fontId="0" fillId="0" borderId="0" xfId="0" applyBorder="1" applyAlignment="1">
      <alignment vertical="top"/>
    </xf>
    <xf numFmtId="0" fontId="0" fillId="0" borderId="11" xfId="0" applyBorder="1" applyAlignment="1">
      <alignment vertical="top"/>
    </xf>
    <xf numFmtId="0" fontId="7" fillId="2" borderId="11" xfId="0" applyFont="1" applyFill="1" applyBorder="1" applyAlignment="1">
      <alignment horizontal="left" vertical="center" wrapText="1"/>
    </xf>
    <xf numFmtId="171" fontId="0" fillId="0" borderId="27" xfId="0" applyNumberFormat="1" applyBorder="1" applyAlignment="1">
      <alignment horizontal="left" vertical="top"/>
    </xf>
    <xf numFmtId="171" fontId="0" fillId="0" borderId="0" xfId="0" applyNumberFormat="1" applyBorder="1" applyAlignment="1">
      <alignment horizontal="left" vertical="top"/>
    </xf>
    <xf numFmtId="171" fontId="0" fillId="0" borderId="11" xfId="0" applyNumberFormat="1" applyBorder="1" applyAlignment="1">
      <alignment horizontal="left" vertical="top"/>
    </xf>
    <xf numFmtId="0" fontId="0" fillId="0" borderId="0" xfId="0" applyAlignment="1">
      <alignment wrapText="1"/>
    </xf>
    <xf numFmtId="0" fontId="17" fillId="24" borderId="24" xfId="0" applyFont="1" applyFill="1" applyBorder="1" applyAlignment="1">
      <alignment horizontal="center" vertical="center" wrapText="1"/>
    </xf>
    <xf numFmtId="0" fontId="17" fillId="24" borderId="21" xfId="0" applyFont="1" applyFill="1" applyBorder="1" applyAlignment="1">
      <alignment horizontal="center" vertical="center" wrapText="1"/>
    </xf>
    <xf numFmtId="0" fontId="17" fillId="24" borderId="18" xfId="0" applyFont="1" applyFill="1" applyBorder="1" applyAlignment="1">
      <alignment horizontal="center" vertical="center" wrapText="1"/>
    </xf>
    <xf numFmtId="0" fontId="0" fillId="0" borderId="0" xfId="0" applyFont="1" applyAlignment="1">
      <alignment horizontal="left" vertical="top" wrapText="1"/>
    </xf>
    <xf numFmtId="0" fontId="7" fillId="2" borderId="11" xfId="156" applyFont="1" applyFill="1" applyBorder="1" applyAlignment="1">
      <alignment horizontal="left" vertical="center" wrapText="1"/>
      <protection/>
    </xf>
    <xf numFmtId="0" fontId="0" fillId="11" borderId="22"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23" xfId="0" applyFill="1" applyBorder="1" applyAlignment="1">
      <alignment horizontal="center" vertical="center" wrapText="1"/>
    </xf>
    <xf numFmtId="0" fontId="0" fillId="11" borderId="30" xfId="0" applyFill="1" applyBorder="1" applyAlignment="1">
      <alignment horizontal="left"/>
    </xf>
    <xf numFmtId="0" fontId="0" fillId="11" borderId="17" xfId="0" applyFill="1" applyBorder="1" applyAlignment="1">
      <alignment horizontal="left"/>
    </xf>
    <xf numFmtId="0" fontId="0" fillId="11" borderId="30" xfId="0" applyFill="1" applyBorder="1" applyAlignment="1">
      <alignment horizontal="center" wrapText="1"/>
    </xf>
    <xf numFmtId="0" fontId="0" fillId="11" borderId="17" xfId="0" applyFill="1" applyBorder="1" applyAlignment="1">
      <alignment horizontal="center" wrapText="1"/>
    </xf>
    <xf numFmtId="3" fontId="5" fillId="11" borderId="12" xfId="0" applyNumberFormat="1" applyFont="1" applyFill="1" applyBorder="1" applyAlignment="1">
      <alignment horizontal="center" wrapText="1"/>
    </xf>
    <xf numFmtId="3" fontId="61" fillId="0" borderId="0" xfId="0" applyNumberFormat="1" applyFont="1" applyBorder="1" applyAlignment="1">
      <alignment horizontal="right" vertical="center"/>
    </xf>
    <xf numFmtId="3" fontId="5" fillId="0" borderId="0" xfId="0" applyNumberFormat="1" applyFont="1" applyFill="1" applyBorder="1" applyAlignment="1">
      <alignment horizontal="right"/>
    </xf>
    <xf numFmtId="3" fontId="5" fillId="0" borderId="11" xfId="0" applyNumberFormat="1" applyFont="1" applyFill="1" applyBorder="1" applyAlignment="1">
      <alignment horizontal="right"/>
    </xf>
    <xf numFmtId="3" fontId="5" fillId="2" borderId="0" xfId="0" applyNumberFormat="1" applyFont="1" applyFill="1" applyAlignment="1">
      <alignment horizontal="right"/>
    </xf>
    <xf numFmtId="3" fontId="5" fillId="0" borderId="0" xfId="0" applyNumberFormat="1" applyFont="1" applyAlignment="1">
      <alignment horizontal="right"/>
    </xf>
    <xf numFmtId="3" fontId="76" fillId="0" borderId="0" xfId="0" applyNumberFormat="1" applyFont="1" applyFill="1" applyBorder="1" applyAlignment="1">
      <alignment horizontal="right"/>
    </xf>
    <xf numFmtId="174" fontId="5" fillId="0" borderId="0" xfId="0" applyNumberFormat="1" applyFont="1" applyFill="1" applyBorder="1" applyAlignment="1">
      <alignment horizont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2 5" xfId="48"/>
    <cellStyle name="Comma 2 6" xfId="49"/>
    <cellStyle name="Comma 2 7" xfId="50"/>
    <cellStyle name="Comma 3" xfId="51"/>
    <cellStyle name="Comma 3 2" xfId="52"/>
    <cellStyle name="Comma 3 3" xfId="53"/>
    <cellStyle name="Comma 3 4" xfId="54"/>
    <cellStyle name="Comma 3 5" xfId="55"/>
    <cellStyle name="Comma 3 6" xfId="56"/>
    <cellStyle name="Comma 3 7" xfId="57"/>
    <cellStyle name="Comma 4" xfId="58"/>
    <cellStyle name="Comma 5" xfId="59"/>
    <cellStyle name="Comma 6" xfId="60"/>
    <cellStyle name="Currency" xfId="61"/>
    <cellStyle name="Currency [0]" xfId="62"/>
    <cellStyle name="Currency 2" xfId="63"/>
    <cellStyle name="Currency 2 2" xfId="64"/>
    <cellStyle name="Currency 2 3" xfId="65"/>
    <cellStyle name="Currency 2 4" xfId="66"/>
    <cellStyle name="Currency 2 5" xfId="67"/>
    <cellStyle name="Currency 2 6" xfId="68"/>
    <cellStyle name="Currency 2 7" xfId="69"/>
    <cellStyle name="Currency 3" xfId="70"/>
    <cellStyle name="Currency 4" xfId="71"/>
    <cellStyle name="Currency 5" xfId="72"/>
    <cellStyle name="Currency0"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Hyperlink 10" xfId="82"/>
    <cellStyle name="Hyperlink 11" xfId="83"/>
    <cellStyle name="Hyperlink 12" xfId="84"/>
    <cellStyle name="Hyperlink 13" xfId="85"/>
    <cellStyle name="Hyperlink 14" xfId="86"/>
    <cellStyle name="Hyperlink 15" xfId="87"/>
    <cellStyle name="Hyperlink 16" xfId="88"/>
    <cellStyle name="Hyperlink 2" xfId="89"/>
    <cellStyle name="Hyperlink 2 2" xfId="90"/>
    <cellStyle name="Hyperlink 3" xfId="91"/>
    <cellStyle name="Hyperlink 4" xfId="92"/>
    <cellStyle name="Hyperlink 5" xfId="93"/>
    <cellStyle name="Hyperlink 6" xfId="94"/>
    <cellStyle name="Hyperlink 7" xfId="95"/>
    <cellStyle name="Hyperlink 8" xfId="96"/>
    <cellStyle name="Hyperlink 9" xfId="97"/>
    <cellStyle name="Input" xfId="98"/>
    <cellStyle name="Linked Cell" xfId="99"/>
    <cellStyle name="Neutral" xfId="100"/>
    <cellStyle name="Normal 10" xfId="101"/>
    <cellStyle name="Normal 11" xfId="102"/>
    <cellStyle name="Normal 11 2" xfId="103"/>
    <cellStyle name="Normal 11 3" xfId="104"/>
    <cellStyle name="Normal 11 4" xfId="105"/>
    <cellStyle name="Normal 11_Table 6a UG" xfId="106"/>
    <cellStyle name="Normal 12" xfId="107"/>
    <cellStyle name="Normal 12 2" xfId="108"/>
    <cellStyle name="Normal 12_Table 6a UG" xfId="109"/>
    <cellStyle name="Normal 13" xfId="110"/>
    <cellStyle name="Normal 13 2" xfId="111"/>
    <cellStyle name="Normal 14" xfId="112"/>
    <cellStyle name="Normal 14 2" xfId="113"/>
    <cellStyle name="Normal 15" xfId="114"/>
    <cellStyle name="Normal 15 2" xfId="115"/>
    <cellStyle name="Normal 16" xfId="116"/>
    <cellStyle name="Normal 16 2" xfId="117"/>
    <cellStyle name="Normal 17" xfId="118"/>
    <cellStyle name="Normal 18" xfId="119"/>
    <cellStyle name="Normal 19" xfId="120"/>
    <cellStyle name="Normal 2" xfId="121"/>
    <cellStyle name="Normal 2 10" xfId="122"/>
    <cellStyle name="Normal 2 11" xfId="123"/>
    <cellStyle name="Normal 2 12" xfId="124"/>
    <cellStyle name="Normal 2 2" xfId="125"/>
    <cellStyle name="Normal 2 2 2" xfId="126"/>
    <cellStyle name="Normal 2 3" xfId="127"/>
    <cellStyle name="Normal 2 4" xfId="128"/>
    <cellStyle name="Normal 2 5" xfId="129"/>
    <cellStyle name="Normal 2 6" xfId="130"/>
    <cellStyle name="Normal 2 7" xfId="131"/>
    <cellStyle name="Normal 2 8" xfId="132"/>
    <cellStyle name="Normal 2 8 2" xfId="133"/>
    <cellStyle name="Normal 2 8 2 2" xfId="134"/>
    <cellStyle name="Normal 2 8 2_Table 2 (Current Dollars)" xfId="135"/>
    <cellStyle name="Normal 2 9" xfId="136"/>
    <cellStyle name="Normal 2_Figure 9A (data)" xfId="137"/>
    <cellStyle name="Normal 20" xfId="138"/>
    <cellStyle name="Normal 21" xfId="139"/>
    <cellStyle name="Normal 22" xfId="140"/>
    <cellStyle name="Normal 23" xfId="141"/>
    <cellStyle name="Normal 24" xfId="142"/>
    <cellStyle name="Normal 25" xfId="143"/>
    <cellStyle name="Normal 26" xfId="144"/>
    <cellStyle name="Normal 27" xfId="145"/>
    <cellStyle name="Normal 28" xfId="146"/>
    <cellStyle name="Normal 29" xfId="147"/>
    <cellStyle name="Normal 3" xfId="148"/>
    <cellStyle name="Normal 3 2" xfId="149"/>
    <cellStyle name="Normal 3 3" xfId="150"/>
    <cellStyle name="Normal 30" xfId="151"/>
    <cellStyle name="Normal 31" xfId="152"/>
    <cellStyle name="Normal 32" xfId="153"/>
    <cellStyle name="Normal 33" xfId="154"/>
    <cellStyle name="Normal 34" xfId="155"/>
    <cellStyle name="Normal 4" xfId="156"/>
    <cellStyle name="Normal 4 2" xfId="157"/>
    <cellStyle name="Normal 4 3" xfId="158"/>
    <cellStyle name="Normal 42" xfId="159"/>
    <cellStyle name="Normal 43" xfId="160"/>
    <cellStyle name="Normal 45" xfId="161"/>
    <cellStyle name="Normal 5" xfId="162"/>
    <cellStyle name="Normal 5 2" xfId="163"/>
    <cellStyle name="Normal 5_Table 2 (Current Dollars)" xfId="164"/>
    <cellStyle name="Normal 6" xfId="165"/>
    <cellStyle name="Normal 6 2" xfId="166"/>
    <cellStyle name="Normal 6 2 2" xfId="167"/>
    <cellStyle name="Normal 6 2 2 2" xfId="168"/>
    <cellStyle name="Normal 6 2 2_Table 6a UG" xfId="169"/>
    <cellStyle name="Normal 6 2 3" xfId="170"/>
    <cellStyle name="Normal 6 2 4" xfId="171"/>
    <cellStyle name="Normal 6 2_Table 2 (Current Dollars)" xfId="172"/>
    <cellStyle name="Normal 6 3" xfId="173"/>
    <cellStyle name="Normal 6 3 2" xfId="174"/>
    <cellStyle name="Normal 6 3_Table 6a UG" xfId="175"/>
    <cellStyle name="Normal 6 4" xfId="176"/>
    <cellStyle name="Normal 6 5" xfId="177"/>
    <cellStyle name="Normal 6_Table 2 (Current Dollars)" xfId="178"/>
    <cellStyle name="Normal 7" xfId="179"/>
    <cellStyle name="Normal 7 2" xfId="180"/>
    <cellStyle name="Normal 7 2 2" xfId="181"/>
    <cellStyle name="Normal 7 2 2 2" xfId="182"/>
    <cellStyle name="Normal 7 2 2_Table 6a UG" xfId="183"/>
    <cellStyle name="Normal 7 2 3" xfId="184"/>
    <cellStyle name="Normal 7 2 4" xfId="185"/>
    <cellStyle name="Normal 7 2_Table 2 (Current Dollars)" xfId="186"/>
    <cellStyle name="Normal 7 3" xfId="187"/>
    <cellStyle name="Normal 7 3 2" xfId="188"/>
    <cellStyle name="Normal 7 3_Table 6a UG" xfId="189"/>
    <cellStyle name="Normal 7 4" xfId="190"/>
    <cellStyle name="Normal 7 5" xfId="191"/>
    <cellStyle name="Normal 7_Table 2 (Current Dollars)" xfId="192"/>
    <cellStyle name="Normal 8" xfId="193"/>
    <cellStyle name="Normal 8 2" xfId="194"/>
    <cellStyle name="Normal 8 3" xfId="195"/>
    <cellStyle name="Normal 8 3 2" xfId="196"/>
    <cellStyle name="Normal 8 3 2 2" xfId="197"/>
    <cellStyle name="Normal 8 3 2_Table 6a UG" xfId="198"/>
    <cellStyle name="Normal 8 3 3" xfId="199"/>
    <cellStyle name="Normal 8 3 4" xfId="200"/>
    <cellStyle name="Normal 8 3_Table 2 (Current Dollars)" xfId="201"/>
    <cellStyle name="Normal 8 4" xfId="202"/>
    <cellStyle name="Normal 8 4 2" xfId="203"/>
    <cellStyle name="Normal 8 4_Table 6a UG" xfId="204"/>
    <cellStyle name="Normal 8 5" xfId="205"/>
    <cellStyle name="Normal 8 6" xfId="206"/>
    <cellStyle name="Normal 8_Table 2 (Current Dollars)" xfId="207"/>
    <cellStyle name="Normal 9" xfId="208"/>
    <cellStyle name="Normal_Table 6b Grad" xfId="209"/>
    <cellStyle name="Note" xfId="210"/>
    <cellStyle name="Output" xfId="211"/>
    <cellStyle name="Percent" xfId="212"/>
    <cellStyle name="Percent 2" xfId="213"/>
    <cellStyle name="Percent 2 2" xfId="214"/>
    <cellStyle name="Percent 2 2 2" xfId="215"/>
    <cellStyle name="Percent 2 2 2 2" xfId="216"/>
    <cellStyle name="Percent 2 3" xfId="217"/>
    <cellStyle name="Percent 2 4" xfId="218"/>
    <cellStyle name="Percent 2 5" xfId="219"/>
    <cellStyle name="Percent 2 6" xfId="220"/>
    <cellStyle name="Percent 2 7" xfId="221"/>
    <cellStyle name="Percent 2 8" xfId="222"/>
    <cellStyle name="Percent 3" xfId="223"/>
    <cellStyle name="Percent 3 2" xfId="224"/>
    <cellStyle name="Percent 3 3" xfId="225"/>
    <cellStyle name="Percent 4" xfId="226"/>
    <cellStyle name="Percent 4 2" xfId="227"/>
    <cellStyle name="Percent 4 3" xfId="228"/>
    <cellStyle name="Percent 5" xfId="229"/>
    <cellStyle name="Percent 5 2" xfId="230"/>
    <cellStyle name="Percent 5 3" xfId="231"/>
    <cellStyle name="Percent 6" xfId="232"/>
    <cellStyle name="Percent 7" xfId="233"/>
    <cellStyle name="Percent 8" xfId="234"/>
    <cellStyle name="style_col_headings" xfId="235"/>
    <cellStyle name="Title" xfId="236"/>
    <cellStyle name="Total" xfId="237"/>
    <cellStyle name="Warning Text" xfId="2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externalLink" Target="externalLinks/externalLink1.xml" /><Relationship Id="rId7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ma\Documents\Trends%202014\Student%20Aid%202014\Trends%20in%20Student%20Aid_11.2.2014_Donal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PSAS UG% 2013_ck"/>
      <sheetName val="Table 1Const$)Histor ofAid(OLD)"/>
      <sheetName val="Table 1 ( Constant Dollars)"/>
      <sheetName val="T1 for PDF"/>
      <sheetName val="Table 1 UG and Grad"/>
      <sheetName val="Fig1a1b_AID_PER_FTE"/>
      <sheetName val="Fig 2a &amp; Fig 2b"/>
      <sheetName val="Fig 3ab aid percentages"/>
      <sheetName val="Fig 4_5_grants_loans"/>
      <sheetName val="Fig6_Fed Aid per FTE"/>
      <sheetName val="Fig7_FedAidRecip "/>
      <sheetName val="Fig 8ab_Borrowers"/>
      <sheetName val="Fig9 aid by sector"/>
      <sheetName val="Figure 10A10B"/>
      <sheetName val="Figure 11 Dist_Borrowers"/>
      <sheetName val="Table 3"/>
      <sheetName val="Table 2 UG and Grad "/>
      <sheetName val="UG_Grad Breakdown"/>
      <sheetName val="Table 2 (Current Dollars)"/>
      <sheetName val="Table 6 (Loans)"/>
      <sheetName val="Table 6a UG"/>
      <sheetName val="Table 6b Grad"/>
      <sheetName val="2012_Loans"/>
      <sheetName val="Donald's numbers"/>
      <sheetName val="2013_Loans"/>
      <sheetName val="Table 7 by sector"/>
      <sheetName val="Military "/>
      <sheetName val="Veterans "/>
      <sheetName val="VBA summary"/>
      <sheetName val="Table 5"/>
      <sheetName val="Table2(Curr$ History ofAid(OLD)"/>
      <sheetName val="T1 (UG+GRAD) constant(OLD)"/>
      <sheetName val="T2a and 2b(OLD)"/>
      <sheetName val="Online Figure 1a and 1b"/>
      <sheetName val="T1a (UG) const(OLD)"/>
      <sheetName val="T1b (Grad) con(OLD)t"/>
      <sheetName val="T2a (UG) curr(OLD)"/>
      <sheetName val="T2b (Grad)"/>
      <sheetName val="T2 (UG + GRAD) curr(OLD)"/>
      <sheetName val="Mini-tables for Fig 2a and 2b"/>
      <sheetName val="Fig 2 (combined)"/>
      <sheetName val="Table 4 (all, UG, GR)"/>
      <sheetName val="Fig 3 online only (Aid per FTE)"/>
      <sheetName val="Fig 4a and b (fig and data)"/>
      <sheetName val="Alternate Table 6 check"/>
      <sheetName val="DistSector Pell &amp; CBA"/>
      <sheetName val="Figures 9b 9_private loans"/>
      <sheetName val="ASC-OLD"/>
      <sheetName val="Figures 11 A B C"/>
      <sheetName val="Figures 12 ABC "/>
      <sheetName val="T 8 (pell data)"/>
      <sheetName val="Fig 20 (2014)"/>
      <sheetName val="Figure 22 (2014)"/>
      <sheetName val="Figure 21 (2014)"/>
      <sheetName val="Figure 23(2013)"/>
      <sheetName val="Pricing 2012 Table 2"/>
      <sheetName val="14b (old)"/>
      <sheetName val="Fig 14c"/>
      <sheetName val="Figure 15A"/>
      <sheetName val="Figure 15B"/>
      <sheetName val="Fig 15B (data)"/>
      <sheetName val="Figure 15C"/>
      <sheetName val="Fig 15C (Data)"/>
      <sheetName val="Figures 16 ABC"/>
      <sheetName val="Figure 17 a"/>
      <sheetName val="Figure 17a (data)"/>
      <sheetName val="Figure 17b"/>
      <sheetName val="Figure 18A"/>
      <sheetName val="Figure 18b"/>
      <sheetName val="online fig1a and 1b (data)"/>
      <sheetName val="Figure 19 AB (NPSAS)"/>
      <sheetName val="Figure 20AB ASC"/>
      <sheetName val="Figure 21 ABC"/>
      <sheetName val="supplemental data follows"/>
      <sheetName val="Private Loan decisions "/>
      <sheetName val="Non-Fed Loans - State"/>
      <sheetName val="Fed OthrGrntsLns"/>
      <sheetName val="States"/>
      <sheetName val="CPI"/>
      <sheetName val="CPI (data)"/>
      <sheetName val="Table A2 CPI "/>
      <sheetName val="12-Mo Undup headcount"/>
      <sheetName val="Ipeds enrollment"/>
      <sheetName val="By Sector Enrollment"/>
      <sheetName val="State Grants Survey 2012"/>
      <sheetName val="NASSGAP Table 1"/>
      <sheetName val="Nassgap Table 6"/>
      <sheetName val="NASSGAP Table 12"/>
      <sheetName val="NASSGAP Table 14"/>
      <sheetName val="CBA UG %s"/>
      <sheetName val="CBA Allocations x Sector 2013"/>
      <sheetName val="CBA over time"/>
      <sheetName val="FSEOG HISTORY"/>
      <sheetName val="Perkins HISTORY"/>
      <sheetName val="FWS History"/>
      <sheetName val="HHS"/>
      <sheetName val="Preserve old UG for T2"/>
      <sheetName val="Pell MAX EOY T 3A"/>
      <sheetName val="Fig 1(OLD)"/>
      <sheetName val="Fig 1_OL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hyperlink" Target="ftp://ftp.bls.gov/pub/special.requests/cpi/cpiai.txt"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sheetPr>
  <dimension ref="A1:J174"/>
  <sheetViews>
    <sheetView tabSelected="1" zoomScalePageLayoutView="0" workbookViewId="0" topLeftCell="A1">
      <selection activeCell="A1" sqref="A1"/>
    </sheetView>
  </sheetViews>
  <sheetFormatPr defaultColWidth="9.140625" defaultRowHeight="12.75"/>
  <cols>
    <col min="1" max="1" width="21.421875" style="455" customWidth="1"/>
    <col min="2" max="2" width="61.421875" style="455" customWidth="1"/>
  </cols>
  <sheetData>
    <row r="1" spans="1:10" s="70" customFormat="1" ht="21.75" customHeight="1">
      <c r="A1" s="554" t="s">
        <v>825</v>
      </c>
      <c r="B1" s="555"/>
      <c r="C1" s="459"/>
      <c r="D1" s="459"/>
      <c r="E1" s="459"/>
      <c r="F1" s="459"/>
      <c r="G1" s="459"/>
      <c r="H1" s="459"/>
      <c r="I1" s="459"/>
      <c r="J1" s="459"/>
    </row>
    <row r="2" spans="1:10" s="70" customFormat="1" ht="19.5" customHeight="1">
      <c r="A2" s="554" t="s">
        <v>826</v>
      </c>
      <c r="B2" s="555"/>
      <c r="C2" s="459"/>
      <c r="D2" s="459"/>
      <c r="E2" s="459"/>
      <c r="F2" s="459"/>
      <c r="G2" s="459"/>
      <c r="H2" s="459"/>
      <c r="I2" s="459"/>
      <c r="J2" s="459"/>
    </row>
    <row r="3" spans="1:2" s="458" customFormat="1" ht="27" customHeight="1">
      <c r="A3" s="458" t="s">
        <v>689</v>
      </c>
      <c r="B3" s="458" t="s">
        <v>690</v>
      </c>
    </row>
    <row r="4" spans="1:2" s="458" customFormat="1" ht="15" customHeight="1">
      <c r="A4" s="457" t="s">
        <v>699</v>
      </c>
      <c r="B4" s="458" t="s">
        <v>700</v>
      </c>
    </row>
    <row r="5" spans="1:2" s="458" customFormat="1" ht="15" customHeight="1">
      <c r="A5" s="457" t="s">
        <v>702</v>
      </c>
      <c r="B5" s="458" t="s">
        <v>703</v>
      </c>
    </row>
    <row r="6" spans="1:2" s="458" customFormat="1" ht="15" customHeight="1">
      <c r="A6" s="457" t="s">
        <v>691</v>
      </c>
      <c r="B6" s="458" t="s">
        <v>692</v>
      </c>
    </row>
    <row r="7" spans="1:2" s="458" customFormat="1" ht="15" customHeight="1">
      <c r="A7" s="457" t="s">
        <v>697</v>
      </c>
      <c r="B7" s="458" t="s">
        <v>831</v>
      </c>
    </row>
    <row r="8" spans="1:2" s="458" customFormat="1" ht="15" customHeight="1">
      <c r="A8" s="457" t="s">
        <v>708</v>
      </c>
      <c r="B8" s="458" t="s">
        <v>709</v>
      </c>
    </row>
    <row r="9" spans="1:2" s="458" customFormat="1" ht="15" customHeight="1">
      <c r="A9" s="457" t="s">
        <v>717</v>
      </c>
      <c r="B9" s="458" t="s">
        <v>718</v>
      </c>
    </row>
    <row r="10" spans="1:2" s="458" customFormat="1" ht="15" customHeight="1">
      <c r="A10" s="457" t="s">
        <v>723</v>
      </c>
      <c r="B10" s="458" t="s">
        <v>724</v>
      </c>
    </row>
    <row r="11" spans="1:2" s="458" customFormat="1" ht="15" customHeight="1">
      <c r="A11" s="457" t="s">
        <v>727</v>
      </c>
      <c r="B11" s="458" t="s">
        <v>728</v>
      </c>
    </row>
    <row r="12" spans="1:2" s="458" customFormat="1" ht="15" customHeight="1">
      <c r="A12" s="457" t="s">
        <v>787</v>
      </c>
      <c r="B12" s="458" t="s">
        <v>788</v>
      </c>
    </row>
    <row r="13" spans="1:2" s="458" customFormat="1" ht="15" customHeight="1">
      <c r="A13" s="457" t="s">
        <v>822</v>
      </c>
      <c r="B13" s="458" t="s">
        <v>823</v>
      </c>
    </row>
    <row r="14" spans="1:2" s="458" customFormat="1" ht="52.5" customHeight="1">
      <c r="A14" s="458" t="s">
        <v>693</v>
      </c>
      <c r="B14" s="458" t="s">
        <v>694</v>
      </c>
    </row>
    <row r="15" spans="1:2" s="458" customFormat="1" ht="15" customHeight="1">
      <c r="A15" s="458" t="s">
        <v>695</v>
      </c>
      <c r="B15" s="458" t="s">
        <v>696</v>
      </c>
    </row>
    <row r="16" spans="1:2" s="458" customFormat="1" ht="15" customHeight="1">
      <c r="A16" s="458" t="s">
        <v>698</v>
      </c>
      <c r="B16" s="458" t="s">
        <v>978</v>
      </c>
    </row>
    <row r="17" spans="1:2" s="458" customFormat="1" ht="15" customHeight="1">
      <c r="A17" s="458" t="s">
        <v>701</v>
      </c>
      <c r="B17" s="458" t="s">
        <v>979</v>
      </c>
    </row>
    <row r="18" spans="1:2" s="458" customFormat="1" ht="15" customHeight="1">
      <c r="A18" s="458" t="s">
        <v>704</v>
      </c>
      <c r="B18" s="458" t="s">
        <v>705</v>
      </c>
    </row>
    <row r="19" spans="1:2" s="458" customFormat="1" ht="15" customHeight="1">
      <c r="A19" s="458" t="s">
        <v>706</v>
      </c>
      <c r="B19" s="458" t="s">
        <v>707</v>
      </c>
    </row>
    <row r="20" spans="1:2" s="458" customFormat="1" ht="15" customHeight="1">
      <c r="A20" s="458" t="s">
        <v>710</v>
      </c>
      <c r="B20" s="458" t="s">
        <v>711</v>
      </c>
    </row>
    <row r="21" spans="1:2" s="458" customFormat="1" ht="15" customHeight="1">
      <c r="A21" s="458" t="s">
        <v>712</v>
      </c>
      <c r="B21" s="458" t="s">
        <v>980</v>
      </c>
    </row>
    <row r="22" spans="1:2" s="458" customFormat="1" ht="15" customHeight="1">
      <c r="A22" s="458" t="s">
        <v>713</v>
      </c>
      <c r="B22" s="458" t="s">
        <v>714</v>
      </c>
    </row>
    <row r="23" spans="1:2" s="458" customFormat="1" ht="15" customHeight="1">
      <c r="A23" s="458" t="s">
        <v>715</v>
      </c>
      <c r="B23" s="458" t="s">
        <v>716</v>
      </c>
    </row>
    <row r="24" spans="1:2" s="458" customFormat="1" ht="15" customHeight="1">
      <c r="A24" s="458" t="s">
        <v>719</v>
      </c>
      <c r="B24" s="458" t="s">
        <v>720</v>
      </c>
    </row>
    <row r="25" spans="1:2" s="458" customFormat="1" ht="15" customHeight="1">
      <c r="A25" s="458" t="s">
        <v>721</v>
      </c>
      <c r="B25" s="458" t="s">
        <v>722</v>
      </c>
    </row>
    <row r="26" spans="1:2" s="458" customFormat="1" ht="15" customHeight="1">
      <c r="A26" s="458" t="s">
        <v>725</v>
      </c>
      <c r="B26" s="458" t="s">
        <v>726</v>
      </c>
    </row>
    <row r="27" spans="1:2" s="458" customFormat="1" ht="15" customHeight="1">
      <c r="A27" s="458" t="s">
        <v>729</v>
      </c>
      <c r="B27" s="460" t="s">
        <v>730</v>
      </c>
    </row>
    <row r="28" spans="1:2" s="458" customFormat="1" ht="15" customHeight="1">
      <c r="A28" s="458" t="s">
        <v>731</v>
      </c>
      <c r="B28" s="458" t="s">
        <v>732</v>
      </c>
    </row>
    <row r="29" spans="1:2" s="458" customFormat="1" ht="15" customHeight="1">
      <c r="A29" s="458" t="s">
        <v>733</v>
      </c>
      <c r="B29" s="458" t="s">
        <v>734</v>
      </c>
    </row>
    <row r="30" spans="1:2" s="458" customFormat="1" ht="15" customHeight="1">
      <c r="A30" s="458" t="s">
        <v>735</v>
      </c>
      <c r="B30" s="458" t="s">
        <v>736</v>
      </c>
    </row>
    <row r="31" spans="1:2" s="458" customFormat="1" ht="15" customHeight="1">
      <c r="A31" s="458" t="s">
        <v>741</v>
      </c>
      <c r="B31" s="458" t="s">
        <v>742</v>
      </c>
    </row>
    <row r="32" spans="1:2" s="458" customFormat="1" ht="15" customHeight="1">
      <c r="A32" s="458" t="s">
        <v>743</v>
      </c>
      <c r="B32" s="458" t="s">
        <v>744</v>
      </c>
    </row>
    <row r="33" spans="1:2" s="458" customFormat="1" ht="15" customHeight="1">
      <c r="A33" s="458" t="s">
        <v>745</v>
      </c>
      <c r="B33" s="458" t="s">
        <v>746</v>
      </c>
    </row>
    <row r="34" spans="1:2" s="458" customFormat="1" ht="15" customHeight="1">
      <c r="A34" s="458" t="s">
        <v>747</v>
      </c>
      <c r="B34" s="458" t="s">
        <v>748</v>
      </c>
    </row>
    <row r="35" spans="1:2" s="458" customFormat="1" ht="15" customHeight="1">
      <c r="A35" s="458" t="s">
        <v>753</v>
      </c>
      <c r="B35" s="458" t="s">
        <v>754</v>
      </c>
    </row>
    <row r="36" spans="1:2" s="458" customFormat="1" ht="15" customHeight="1">
      <c r="A36" s="458" t="s">
        <v>755</v>
      </c>
      <c r="B36" s="458" t="s">
        <v>756</v>
      </c>
    </row>
    <row r="37" spans="1:2" s="458" customFormat="1" ht="15" customHeight="1">
      <c r="A37" s="458" t="s">
        <v>765</v>
      </c>
      <c r="B37" s="458" t="s">
        <v>766</v>
      </c>
    </row>
    <row r="38" spans="1:2" s="458" customFormat="1" ht="15" customHeight="1">
      <c r="A38" s="458" t="s">
        <v>767</v>
      </c>
      <c r="B38" s="458" t="s">
        <v>768</v>
      </c>
    </row>
    <row r="39" spans="1:2" s="458" customFormat="1" ht="15" customHeight="1">
      <c r="A39" s="458" t="s">
        <v>769</v>
      </c>
      <c r="B39" s="458" t="s">
        <v>770</v>
      </c>
    </row>
    <row r="40" spans="1:2" s="458" customFormat="1" ht="15" customHeight="1">
      <c r="A40" s="458" t="s">
        <v>771</v>
      </c>
      <c r="B40" s="458" t="s">
        <v>772</v>
      </c>
    </row>
    <row r="41" spans="1:2" s="458" customFormat="1" ht="15" customHeight="1">
      <c r="A41" s="458" t="s">
        <v>773</v>
      </c>
      <c r="B41" s="458" t="s">
        <v>774</v>
      </c>
    </row>
    <row r="42" spans="1:2" s="458" customFormat="1" ht="15" customHeight="1">
      <c r="A42" s="458" t="s">
        <v>775</v>
      </c>
      <c r="B42" s="458" t="s">
        <v>776</v>
      </c>
    </row>
    <row r="43" spans="1:2" s="458" customFormat="1" ht="15" customHeight="1">
      <c r="A43" s="458" t="s">
        <v>777</v>
      </c>
      <c r="B43" s="458" t="s">
        <v>778</v>
      </c>
    </row>
    <row r="44" spans="1:2" s="458" customFormat="1" ht="15" customHeight="1">
      <c r="A44" s="458" t="s">
        <v>779</v>
      </c>
      <c r="B44" s="458" t="s">
        <v>780</v>
      </c>
    </row>
    <row r="45" spans="1:2" s="458" customFormat="1" ht="15" customHeight="1">
      <c r="A45" s="458" t="s">
        <v>781</v>
      </c>
      <c r="B45" s="458" t="s">
        <v>782</v>
      </c>
    </row>
    <row r="46" spans="1:2" s="458" customFormat="1" ht="15" customHeight="1">
      <c r="A46" s="458" t="s">
        <v>783</v>
      </c>
      <c r="B46" s="458" t="s">
        <v>784</v>
      </c>
    </row>
    <row r="47" spans="1:2" s="458" customFormat="1" ht="15" customHeight="1">
      <c r="A47" s="458" t="s">
        <v>785</v>
      </c>
      <c r="B47" s="458" t="s">
        <v>786</v>
      </c>
    </row>
    <row r="48" spans="1:2" s="458" customFormat="1" ht="15" customHeight="1">
      <c r="A48" s="458" t="s">
        <v>789</v>
      </c>
      <c r="B48" s="458" t="s">
        <v>790</v>
      </c>
    </row>
    <row r="49" spans="1:2" s="458" customFormat="1" ht="15" customHeight="1">
      <c r="A49" s="458" t="s">
        <v>791</v>
      </c>
      <c r="B49" s="458" t="s">
        <v>792</v>
      </c>
    </row>
    <row r="50" spans="1:2" s="458" customFormat="1" ht="15" customHeight="1">
      <c r="A50" s="458" t="s">
        <v>793</v>
      </c>
      <c r="B50" s="458" t="s">
        <v>794</v>
      </c>
    </row>
    <row r="51" spans="1:2" s="458" customFormat="1" ht="15" customHeight="1">
      <c r="A51" s="458" t="s">
        <v>795</v>
      </c>
      <c r="B51" s="458" t="s">
        <v>796</v>
      </c>
    </row>
    <row r="52" spans="1:2" s="458" customFormat="1" ht="15" customHeight="1">
      <c r="A52" s="458" t="s">
        <v>797</v>
      </c>
      <c r="B52" s="458" t="s">
        <v>798</v>
      </c>
    </row>
    <row r="53" spans="1:2" s="458" customFormat="1" ht="15" customHeight="1">
      <c r="A53" s="458" t="s">
        <v>799</v>
      </c>
      <c r="B53" s="458" t="s">
        <v>800</v>
      </c>
    </row>
    <row r="54" spans="1:2" s="458" customFormat="1" ht="15" customHeight="1">
      <c r="A54" s="458" t="s">
        <v>801</v>
      </c>
      <c r="B54" s="458" t="s">
        <v>802</v>
      </c>
    </row>
    <row r="55" spans="1:2" s="458" customFormat="1" ht="15" customHeight="1">
      <c r="A55" s="458" t="s">
        <v>803</v>
      </c>
      <c r="B55" s="458" t="s">
        <v>804</v>
      </c>
    </row>
    <row r="56" spans="1:2" s="458" customFormat="1" ht="15" customHeight="1">
      <c r="A56" s="458" t="s">
        <v>805</v>
      </c>
      <c r="B56" s="458" t="s">
        <v>806</v>
      </c>
    </row>
    <row r="57" spans="1:2" s="458" customFormat="1" ht="15" customHeight="1">
      <c r="A57" s="458" t="s">
        <v>807</v>
      </c>
      <c r="B57" s="458" t="s">
        <v>808</v>
      </c>
    </row>
    <row r="58" spans="1:2" s="458" customFormat="1" ht="15" customHeight="1">
      <c r="A58" s="458" t="s">
        <v>809</v>
      </c>
      <c r="B58" s="458" t="s">
        <v>810</v>
      </c>
    </row>
    <row r="59" spans="1:2" s="458" customFormat="1" ht="15" customHeight="1">
      <c r="A59" s="458" t="s">
        <v>811</v>
      </c>
      <c r="B59" s="458" t="s">
        <v>824</v>
      </c>
    </row>
    <row r="60" spans="1:2" s="458" customFormat="1" ht="15" customHeight="1">
      <c r="A60" s="458" t="s">
        <v>812</v>
      </c>
      <c r="B60" s="458" t="s">
        <v>813</v>
      </c>
    </row>
    <row r="61" spans="1:2" s="458" customFormat="1" ht="15" customHeight="1">
      <c r="A61" s="458" t="s">
        <v>814</v>
      </c>
      <c r="B61" s="458" t="s">
        <v>815</v>
      </c>
    </row>
    <row r="62" spans="1:2" s="458" customFormat="1" ht="15" customHeight="1">
      <c r="A62" s="458" t="s">
        <v>816</v>
      </c>
      <c r="B62" s="458" t="s">
        <v>817</v>
      </c>
    </row>
    <row r="63" spans="1:2" s="458" customFormat="1" ht="15" customHeight="1">
      <c r="A63" s="458" t="s">
        <v>818</v>
      </c>
      <c r="B63" s="458" t="s">
        <v>819</v>
      </c>
    </row>
    <row r="64" spans="1:2" s="458" customFormat="1" ht="15" customHeight="1">
      <c r="A64" s="458" t="s">
        <v>820</v>
      </c>
      <c r="B64" s="458" t="s">
        <v>821</v>
      </c>
    </row>
    <row r="65" spans="1:2" s="458" customFormat="1" ht="15" customHeight="1">
      <c r="A65" s="458" t="s">
        <v>749</v>
      </c>
      <c r="B65" s="458" t="s">
        <v>750</v>
      </c>
    </row>
    <row r="66" spans="1:2" s="458" customFormat="1" ht="15" customHeight="1">
      <c r="A66" s="458" t="s">
        <v>757</v>
      </c>
      <c r="B66" s="458" t="s">
        <v>758</v>
      </c>
    </row>
    <row r="67" spans="1:2" s="458" customFormat="1" ht="15" customHeight="1">
      <c r="A67" s="458" t="s">
        <v>759</v>
      </c>
      <c r="B67" s="458" t="s">
        <v>760</v>
      </c>
    </row>
    <row r="68" spans="1:2" s="458" customFormat="1" ht="15" customHeight="1">
      <c r="A68" s="458" t="s">
        <v>751</v>
      </c>
      <c r="B68" s="458" t="s">
        <v>752</v>
      </c>
    </row>
    <row r="69" spans="1:2" s="458" customFormat="1" ht="15" customHeight="1">
      <c r="A69" s="458" t="s">
        <v>761</v>
      </c>
      <c r="B69" s="461" t="s">
        <v>762</v>
      </c>
    </row>
    <row r="70" spans="1:2" s="458" customFormat="1" ht="15" customHeight="1">
      <c r="A70" s="458" t="s">
        <v>737</v>
      </c>
      <c r="B70" s="461" t="s">
        <v>738</v>
      </c>
    </row>
    <row r="71" spans="1:2" s="458" customFormat="1" ht="15" customHeight="1">
      <c r="A71" s="458" t="s">
        <v>739</v>
      </c>
      <c r="B71" s="461" t="s">
        <v>740</v>
      </c>
    </row>
    <row r="72" spans="1:2" s="458" customFormat="1" ht="15" customHeight="1">
      <c r="A72" s="458" t="s">
        <v>763</v>
      </c>
      <c r="B72" s="461" t="s">
        <v>764</v>
      </c>
    </row>
    <row r="73" spans="1:2" s="458" customFormat="1" ht="12" customHeight="1">
      <c r="A73" s="460"/>
      <c r="B73" s="460"/>
    </row>
    <row r="74" spans="1:2" s="458" customFormat="1" ht="12" customHeight="1">
      <c r="A74" s="460"/>
      <c r="B74" s="460"/>
    </row>
    <row r="75" spans="1:2" s="458" customFormat="1" ht="12" customHeight="1">
      <c r="A75" s="460"/>
      <c r="B75" s="460"/>
    </row>
    <row r="76" spans="1:2" s="458" customFormat="1" ht="12" customHeight="1">
      <c r="A76" s="460"/>
      <c r="B76" s="460"/>
    </row>
    <row r="77" spans="1:2" s="458" customFormat="1" ht="12" customHeight="1">
      <c r="A77" s="460"/>
      <c r="B77" s="460"/>
    </row>
    <row r="78" spans="1:2" s="458" customFormat="1" ht="12" customHeight="1">
      <c r="A78" s="460"/>
      <c r="B78" s="460"/>
    </row>
    <row r="79" spans="1:2" s="458" customFormat="1" ht="12" customHeight="1">
      <c r="A79" s="460"/>
      <c r="B79" s="460"/>
    </row>
    <row r="80" spans="1:2" s="458" customFormat="1" ht="12" customHeight="1">
      <c r="A80" s="460"/>
      <c r="B80" s="460"/>
    </row>
    <row r="81" spans="1:2" s="458" customFormat="1" ht="12" customHeight="1">
      <c r="A81" s="460"/>
      <c r="B81" s="460"/>
    </row>
    <row r="82" spans="1:2" s="458" customFormat="1" ht="12" customHeight="1">
      <c r="A82" s="460"/>
      <c r="B82" s="460"/>
    </row>
    <row r="83" spans="1:2" s="458" customFormat="1" ht="12" customHeight="1">
      <c r="A83" s="460"/>
      <c r="B83" s="460"/>
    </row>
    <row r="84" spans="1:2" s="458" customFormat="1" ht="12" customHeight="1">
      <c r="A84" s="460"/>
      <c r="B84" s="460"/>
    </row>
    <row r="85" spans="1:2" s="458" customFormat="1" ht="12" customHeight="1">
      <c r="A85" s="460"/>
      <c r="B85" s="460"/>
    </row>
    <row r="86" spans="1:2" s="458" customFormat="1" ht="12" customHeight="1">
      <c r="A86" s="460"/>
      <c r="B86" s="460"/>
    </row>
    <row r="87" spans="1:2" s="458" customFormat="1" ht="12" customHeight="1">
      <c r="A87" s="460"/>
      <c r="B87" s="460"/>
    </row>
    <row r="88" spans="1:2" s="458" customFormat="1" ht="12" customHeight="1">
      <c r="A88" s="460"/>
      <c r="B88" s="460"/>
    </row>
    <row r="89" spans="1:2" s="458" customFormat="1" ht="12" customHeight="1">
      <c r="A89" s="460"/>
      <c r="B89" s="460"/>
    </row>
    <row r="90" spans="1:2" s="458" customFormat="1" ht="12" customHeight="1">
      <c r="A90" s="460"/>
      <c r="B90" s="460"/>
    </row>
    <row r="91" spans="1:2" s="458" customFormat="1" ht="12" customHeight="1">
      <c r="A91" s="460"/>
      <c r="B91" s="460"/>
    </row>
    <row r="92" spans="1:2" s="458" customFormat="1" ht="12" customHeight="1">
      <c r="A92" s="460"/>
      <c r="B92" s="460"/>
    </row>
    <row r="93" spans="1:2" s="458" customFormat="1" ht="12" customHeight="1">
      <c r="A93" s="460"/>
      <c r="B93" s="460"/>
    </row>
    <row r="94" spans="1:2" s="458" customFormat="1" ht="12" customHeight="1">
      <c r="A94" s="460"/>
      <c r="B94" s="460"/>
    </row>
    <row r="95" spans="1:2" s="458" customFormat="1" ht="12" customHeight="1">
      <c r="A95" s="460"/>
      <c r="B95" s="460"/>
    </row>
    <row r="96" spans="1:2" s="458" customFormat="1" ht="12" customHeight="1">
      <c r="A96" s="460"/>
      <c r="B96" s="460"/>
    </row>
    <row r="97" spans="1:2" s="458" customFormat="1" ht="12" customHeight="1">
      <c r="A97" s="460"/>
      <c r="B97" s="460"/>
    </row>
    <row r="98" spans="1:2" s="458" customFormat="1" ht="12" customHeight="1">
      <c r="A98" s="460"/>
      <c r="B98" s="460"/>
    </row>
    <row r="99" spans="1:2" s="458" customFormat="1" ht="12" customHeight="1">
      <c r="A99" s="460"/>
      <c r="B99" s="460"/>
    </row>
    <row r="100" spans="1:2" s="456" customFormat="1" ht="12" customHeight="1">
      <c r="A100" s="462"/>
      <c r="B100" s="462"/>
    </row>
    <row r="101" spans="1:2" s="456" customFormat="1" ht="12" customHeight="1">
      <c r="A101" s="462"/>
      <c r="B101" s="462"/>
    </row>
    <row r="102" spans="1:2" s="456" customFormat="1" ht="12" customHeight="1">
      <c r="A102" s="462"/>
      <c r="B102" s="462"/>
    </row>
    <row r="103" spans="1:2" s="456" customFormat="1" ht="12.75">
      <c r="A103" s="462"/>
      <c r="B103" s="462"/>
    </row>
    <row r="104" spans="1:2" s="456" customFormat="1" ht="12.75">
      <c r="A104" s="462"/>
      <c r="B104" s="462"/>
    </row>
    <row r="105" spans="1:2" s="456" customFormat="1" ht="12.75">
      <c r="A105" s="462"/>
      <c r="B105" s="462"/>
    </row>
    <row r="106" spans="1:2" s="456" customFormat="1" ht="12.75">
      <c r="A106" s="462"/>
      <c r="B106" s="462"/>
    </row>
    <row r="107" spans="1:2" s="456" customFormat="1" ht="12.75">
      <c r="A107" s="462"/>
      <c r="B107" s="462"/>
    </row>
    <row r="108" spans="1:2" s="456" customFormat="1" ht="12.75">
      <c r="A108" s="462"/>
      <c r="B108" s="462"/>
    </row>
    <row r="109" spans="1:2" s="456" customFormat="1" ht="12.75">
      <c r="A109" s="462"/>
      <c r="B109" s="462"/>
    </row>
    <row r="110" spans="1:2" s="456" customFormat="1" ht="12.75">
      <c r="A110" s="462"/>
      <c r="B110" s="462"/>
    </row>
    <row r="111" spans="1:2" s="456" customFormat="1" ht="12.75">
      <c r="A111" s="462"/>
      <c r="B111" s="462"/>
    </row>
    <row r="112" spans="1:2" s="456" customFormat="1" ht="12.75">
      <c r="A112" s="462"/>
      <c r="B112" s="462"/>
    </row>
    <row r="113" spans="1:2" s="456" customFormat="1" ht="12.75">
      <c r="A113" s="462"/>
      <c r="B113" s="462"/>
    </row>
    <row r="114" spans="1:2" s="456" customFormat="1" ht="12.75">
      <c r="A114" s="462"/>
      <c r="B114" s="462"/>
    </row>
    <row r="115" spans="1:2" s="456" customFormat="1" ht="12.75">
      <c r="A115" s="462"/>
      <c r="B115" s="462"/>
    </row>
    <row r="116" spans="1:2" s="456" customFormat="1" ht="12.75">
      <c r="A116" s="462"/>
      <c r="B116" s="462"/>
    </row>
    <row r="117" spans="1:2" s="456" customFormat="1" ht="12.75">
      <c r="A117" s="462"/>
      <c r="B117" s="462"/>
    </row>
    <row r="118" spans="1:2" s="456" customFormat="1" ht="12.75">
      <c r="A118" s="462"/>
      <c r="B118" s="462"/>
    </row>
    <row r="119" spans="1:2" s="456" customFormat="1" ht="12.75">
      <c r="A119" s="462"/>
      <c r="B119" s="462"/>
    </row>
    <row r="120" spans="1:2" s="456" customFormat="1" ht="12.75">
      <c r="A120" s="462"/>
      <c r="B120" s="462"/>
    </row>
    <row r="121" spans="1:2" s="456" customFormat="1" ht="12.75">
      <c r="A121" s="462"/>
      <c r="B121" s="462"/>
    </row>
    <row r="122" spans="1:2" s="456" customFormat="1" ht="12.75">
      <c r="A122" s="462"/>
      <c r="B122" s="462"/>
    </row>
    <row r="123" spans="1:2" s="456" customFormat="1" ht="12.75">
      <c r="A123" s="462"/>
      <c r="B123" s="462"/>
    </row>
    <row r="124" spans="1:2" s="456" customFormat="1" ht="12.75">
      <c r="A124" s="462"/>
      <c r="B124" s="462"/>
    </row>
    <row r="125" spans="1:2" s="456" customFormat="1" ht="12.75">
      <c r="A125" s="462"/>
      <c r="B125" s="462"/>
    </row>
    <row r="126" spans="1:2" s="456" customFormat="1" ht="12.75">
      <c r="A126" s="462"/>
      <c r="B126" s="462"/>
    </row>
    <row r="127" spans="1:2" s="456" customFormat="1" ht="12.75">
      <c r="A127" s="462"/>
      <c r="B127" s="462"/>
    </row>
    <row r="128" spans="1:2" s="456" customFormat="1" ht="12.75">
      <c r="A128" s="462"/>
      <c r="B128" s="462"/>
    </row>
    <row r="129" spans="1:2" s="456" customFormat="1" ht="12.75">
      <c r="A129" s="462"/>
      <c r="B129" s="462"/>
    </row>
    <row r="130" spans="1:2" s="456" customFormat="1" ht="12.75">
      <c r="A130" s="462"/>
      <c r="B130" s="462"/>
    </row>
    <row r="131" spans="1:2" s="456" customFormat="1" ht="12.75">
      <c r="A131" s="462"/>
      <c r="B131" s="462"/>
    </row>
    <row r="132" spans="1:2" s="456" customFormat="1" ht="12.75">
      <c r="A132" s="462"/>
      <c r="B132" s="462"/>
    </row>
    <row r="133" spans="1:2" s="456" customFormat="1" ht="12.75">
      <c r="A133" s="462"/>
      <c r="B133" s="462"/>
    </row>
    <row r="134" spans="1:2" s="456" customFormat="1" ht="12.75">
      <c r="A134" s="462"/>
      <c r="B134" s="462"/>
    </row>
    <row r="135" spans="1:2" s="456" customFormat="1" ht="12.75">
      <c r="A135" s="462"/>
      <c r="B135" s="462"/>
    </row>
    <row r="136" spans="1:2" s="456" customFormat="1" ht="12.75">
      <c r="A136" s="462"/>
      <c r="B136" s="462"/>
    </row>
    <row r="137" spans="1:2" s="456" customFormat="1" ht="12.75">
      <c r="A137" s="462"/>
      <c r="B137" s="462"/>
    </row>
    <row r="138" spans="1:2" s="456" customFormat="1" ht="12.75">
      <c r="A138" s="462"/>
      <c r="B138" s="462"/>
    </row>
    <row r="139" spans="1:2" s="456" customFormat="1" ht="12.75">
      <c r="A139" s="462"/>
      <c r="B139" s="462"/>
    </row>
    <row r="140" spans="1:2" s="456" customFormat="1" ht="12.75">
      <c r="A140" s="462"/>
      <c r="B140" s="462"/>
    </row>
    <row r="141" spans="1:2" s="456" customFormat="1" ht="12.75">
      <c r="A141" s="462"/>
      <c r="B141" s="462"/>
    </row>
    <row r="142" spans="1:2" s="456" customFormat="1" ht="12.75">
      <c r="A142" s="462"/>
      <c r="B142" s="462"/>
    </row>
    <row r="143" spans="1:2" s="456" customFormat="1" ht="12.75">
      <c r="A143" s="462"/>
      <c r="B143" s="462"/>
    </row>
    <row r="144" spans="1:2" s="456" customFormat="1" ht="12.75">
      <c r="A144" s="462"/>
      <c r="B144" s="462"/>
    </row>
    <row r="145" spans="1:2" s="456" customFormat="1" ht="12.75">
      <c r="A145" s="462"/>
      <c r="B145" s="462"/>
    </row>
    <row r="146" spans="1:2" s="456" customFormat="1" ht="12.75">
      <c r="A146" s="462"/>
      <c r="B146" s="462"/>
    </row>
    <row r="147" spans="1:2" s="456" customFormat="1" ht="12.75">
      <c r="A147" s="462"/>
      <c r="B147" s="462"/>
    </row>
    <row r="148" spans="1:2" s="456" customFormat="1" ht="12.75">
      <c r="A148" s="462"/>
      <c r="B148" s="462"/>
    </row>
    <row r="149" spans="1:2" s="456" customFormat="1" ht="12.75">
      <c r="A149" s="462"/>
      <c r="B149" s="462"/>
    </row>
    <row r="150" spans="1:2" s="456" customFormat="1" ht="12.75">
      <c r="A150" s="462"/>
      <c r="B150" s="462"/>
    </row>
    <row r="151" spans="1:2" s="456" customFormat="1" ht="12.75">
      <c r="A151" s="462"/>
      <c r="B151" s="462"/>
    </row>
    <row r="152" spans="1:2" s="456" customFormat="1" ht="12.75">
      <c r="A152" s="462"/>
      <c r="B152" s="462"/>
    </row>
    <row r="153" spans="1:2" s="456" customFormat="1" ht="12.75">
      <c r="A153" s="462"/>
      <c r="B153" s="462"/>
    </row>
    <row r="154" spans="1:2" s="456" customFormat="1" ht="12.75">
      <c r="A154" s="462"/>
      <c r="B154" s="462"/>
    </row>
    <row r="155" spans="1:2" s="456" customFormat="1" ht="12.75">
      <c r="A155" s="462"/>
      <c r="B155" s="462"/>
    </row>
    <row r="156" spans="1:2" s="456" customFormat="1" ht="12.75">
      <c r="A156" s="462"/>
      <c r="B156" s="462"/>
    </row>
    <row r="157" spans="1:2" s="456" customFormat="1" ht="12.75">
      <c r="A157" s="462"/>
      <c r="B157" s="462"/>
    </row>
    <row r="158" spans="1:2" s="456" customFormat="1" ht="12.75">
      <c r="A158" s="462"/>
      <c r="B158" s="462"/>
    </row>
    <row r="159" spans="1:2" s="456" customFormat="1" ht="12.75">
      <c r="A159" s="462"/>
      <c r="B159" s="462"/>
    </row>
    <row r="160" spans="1:2" s="456" customFormat="1" ht="12.75">
      <c r="A160" s="462"/>
      <c r="B160" s="462"/>
    </row>
    <row r="161" spans="1:2" s="456" customFormat="1" ht="12.75">
      <c r="A161" s="462"/>
      <c r="B161" s="462"/>
    </row>
    <row r="162" spans="1:2" s="456" customFormat="1" ht="12.75">
      <c r="A162" s="462"/>
      <c r="B162" s="462"/>
    </row>
    <row r="163" spans="1:2" s="456" customFormat="1" ht="12.75">
      <c r="A163" s="462"/>
      <c r="B163" s="462"/>
    </row>
    <row r="164" spans="1:2" s="456" customFormat="1" ht="12.75">
      <c r="A164" s="462"/>
      <c r="B164" s="462"/>
    </row>
    <row r="165" spans="1:2" s="456" customFormat="1" ht="12.75">
      <c r="A165" s="462"/>
      <c r="B165" s="462"/>
    </row>
    <row r="166" spans="1:2" s="456" customFormat="1" ht="12.75">
      <c r="A166" s="462"/>
      <c r="B166" s="462"/>
    </row>
    <row r="167" spans="1:2" s="456" customFormat="1" ht="12.75">
      <c r="A167" s="462"/>
      <c r="B167" s="462"/>
    </row>
    <row r="168" spans="1:2" s="456" customFormat="1" ht="12.75">
      <c r="A168" s="462"/>
      <c r="B168" s="462"/>
    </row>
    <row r="169" spans="1:2" s="456" customFormat="1" ht="12.75">
      <c r="A169" s="462"/>
      <c r="B169" s="462"/>
    </row>
    <row r="170" spans="1:2" s="456" customFormat="1" ht="12.75">
      <c r="A170" s="462"/>
      <c r="B170" s="462"/>
    </row>
    <row r="171" spans="1:2" s="456" customFormat="1" ht="12.75">
      <c r="A171" s="462"/>
      <c r="B171" s="462"/>
    </row>
    <row r="172" spans="1:2" s="456" customFormat="1" ht="12.75">
      <c r="A172" s="462"/>
      <c r="B172" s="462"/>
    </row>
    <row r="173" spans="1:2" s="456" customFormat="1" ht="12.75">
      <c r="A173" s="462"/>
      <c r="B173" s="462"/>
    </row>
    <row r="174" spans="1:2" s="456" customFormat="1" ht="12.75">
      <c r="A174" s="462"/>
      <c r="B174" s="462"/>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AE58"/>
  <sheetViews>
    <sheetView zoomScalePageLayoutView="0" workbookViewId="0" topLeftCell="G13">
      <selection activeCell="AD33" sqref="AD33:AD36"/>
    </sheetView>
  </sheetViews>
  <sheetFormatPr defaultColWidth="5.7109375" defaultRowHeight="12.75"/>
  <cols>
    <col min="1" max="1" width="3.00390625" style="3" customWidth="1"/>
    <col min="2" max="2" width="15.7109375" style="3" customWidth="1"/>
    <col min="3" max="30" width="7.140625" style="94" customWidth="1"/>
    <col min="31" max="16384" width="5.7109375" style="3" customWidth="1"/>
  </cols>
  <sheetData>
    <row r="1" spans="1:31" s="10" customFormat="1" ht="24.75" customHeight="1" thickBot="1">
      <c r="A1" s="619" t="s">
        <v>183</v>
      </c>
      <c r="B1" s="619"/>
      <c r="C1" s="619"/>
      <c r="D1" s="619"/>
      <c r="E1" s="619"/>
      <c r="F1" s="619"/>
      <c r="G1" s="619"/>
      <c r="H1" s="619"/>
      <c r="I1" s="619"/>
      <c r="J1" s="619"/>
      <c r="K1" s="619"/>
      <c r="L1" s="178"/>
      <c r="M1" s="178"/>
      <c r="N1" s="178"/>
      <c r="O1" s="178"/>
      <c r="P1" s="178"/>
      <c r="Q1" s="178"/>
      <c r="R1" s="178"/>
      <c r="S1" s="178"/>
      <c r="T1" s="178"/>
      <c r="U1" s="178"/>
      <c r="V1" s="178"/>
      <c r="W1" s="178"/>
      <c r="X1" s="178"/>
      <c r="Y1" s="178"/>
      <c r="Z1" s="178"/>
      <c r="AA1" s="178"/>
      <c r="AB1" s="178"/>
      <c r="AC1" s="178"/>
      <c r="AD1" s="178"/>
      <c r="AE1" s="8"/>
    </row>
    <row r="2" spans="1:30" s="20" customFormat="1" ht="13.5" thickBot="1">
      <c r="A2" s="620" t="s">
        <v>141</v>
      </c>
      <c r="B2" s="620"/>
      <c r="C2" s="579" t="s">
        <v>118</v>
      </c>
      <c r="D2" s="579" t="s">
        <v>119</v>
      </c>
      <c r="E2" s="579" t="s">
        <v>120</v>
      </c>
      <c r="F2" s="579" t="s">
        <v>121</v>
      </c>
      <c r="G2" s="579" t="s">
        <v>122</v>
      </c>
      <c r="H2" s="579" t="s">
        <v>123</v>
      </c>
      <c r="I2" s="579" t="s">
        <v>124</v>
      </c>
      <c r="J2" s="579" t="s">
        <v>125</v>
      </c>
      <c r="K2" s="579" t="s">
        <v>126</v>
      </c>
      <c r="L2" s="579" t="s">
        <v>127</v>
      </c>
      <c r="M2" s="579" t="s">
        <v>128</v>
      </c>
      <c r="N2" s="579" t="s">
        <v>129</v>
      </c>
      <c r="O2" s="579" t="s">
        <v>130</v>
      </c>
      <c r="P2" s="579" t="s">
        <v>131</v>
      </c>
      <c r="Q2" s="579" t="s">
        <v>132</v>
      </c>
      <c r="R2" s="579" t="s">
        <v>133</v>
      </c>
      <c r="S2" s="579" t="s">
        <v>134</v>
      </c>
      <c r="T2" s="579" t="s">
        <v>135</v>
      </c>
      <c r="U2" s="579" t="s">
        <v>136</v>
      </c>
      <c r="V2" s="579" t="s">
        <v>137</v>
      </c>
      <c r="W2" s="579" t="s">
        <v>138</v>
      </c>
      <c r="X2" s="579" t="s">
        <v>139</v>
      </c>
      <c r="Y2" s="579" t="s">
        <v>7</v>
      </c>
      <c r="Z2" s="579" t="s">
        <v>4</v>
      </c>
      <c r="AA2" s="579" t="s">
        <v>143</v>
      </c>
      <c r="AB2" s="579" t="s">
        <v>147</v>
      </c>
      <c r="AC2" s="579" t="s">
        <v>149</v>
      </c>
      <c r="AD2" s="579" t="s">
        <v>213</v>
      </c>
    </row>
    <row r="3" spans="1:30" ht="15">
      <c r="A3" s="188"/>
      <c r="B3" s="187" t="s">
        <v>11</v>
      </c>
      <c r="C3" s="176">
        <v>0.187</v>
      </c>
      <c r="D3" s="176">
        <v>0.185</v>
      </c>
      <c r="E3" s="176">
        <v>0.197</v>
      </c>
      <c r="F3" s="176">
        <v>0.211</v>
      </c>
      <c r="G3" s="176">
        <v>0.226</v>
      </c>
      <c r="H3" s="176">
        <v>0.243</v>
      </c>
      <c r="I3" s="176">
        <v>0.257</v>
      </c>
      <c r="J3" s="176">
        <v>0.3</v>
      </c>
      <c r="K3" s="176">
        <v>0.327</v>
      </c>
      <c r="L3" s="176">
        <v>0.327</v>
      </c>
      <c r="M3" s="176">
        <v>0.33</v>
      </c>
      <c r="N3" s="176">
        <v>0.328</v>
      </c>
      <c r="O3" s="176">
        <v>0.324</v>
      </c>
      <c r="P3" s="176">
        <v>0.334</v>
      </c>
      <c r="Q3" s="176">
        <v>0.337</v>
      </c>
      <c r="R3" s="176">
        <v>0.35</v>
      </c>
      <c r="S3" s="176">
        <v>0.347</v>
      </c>
      <c r="T3" s="176">
        <v>0.328</v>
      </c>
      <c r="U3" s="176">
        <v>0.324</v>
      </c>
      <c r="V3" s="176">
        <v>0.327</v>
      </c>
      <c r="W3" s="176">
        <v>0.309</v>
      </c>
      <c r="X3" s="176">
        <v>0.305</v>
      </c>
      <c r="Y3" s="176">
        <v>0.308</v>
      </c>
      <c r="Z3" s="176">
        <v>0.316</v>
      </c>
      <c r="AA3" s="176">
        <v>0.318</v>
      </c>
      <c r="AB3" s="176">
        <v>0.332</v>
      </c>
      <c r="AC3" s="176">
        <v>0.327</v>
      </c>
      <c r="AD3" s="176">
        <v>0.33</v>
      </c>
    </row>
    <row r="4" spans="1:30" ht="15">
      <c r="A4" s="188"/>
      <c r="B4" s="187" t="s">
        <v>12</v>
      </c>
      <c r="C4" s="176">
        <v>0.357</v>
      </c>
      <c r="D4" s="176">
        <v>0.348</v>
      </c>
      <c r="E4" s="176">
        <v>0.356</v>
      </c>
      <c r="F4" s="176">
        <v>0.358</v>
      </c>
      <c r="G4" s="176">
        <v>0.355</v>
      </c>
      <c r="H4" s="176">
        <v>0.355</v>
      </c>
      <c r="I4" s="176">
        <v>0.363</v>
      </c>
      <c r="J4" s="176">
        <v>0.359</v>
      </c>
      <c r="K4" s="176">
        <v>0.351</v>
      </c>
      <c r="L4" s="176">
        <v>0.36</v>
      </c>
      <c r="M4" s="176">
        <v>0.36</v>
      </c>
      <c r="N4" s="176">
        <v>0.364</v>
      </c>
      <c r="O4" s="176">
        <v>0.364</v>
      </c>
      <c r="P4" s="176">
        <v>0.348</v>
      </c>
      <c r="Q4" s="176">
        <v>0.344</v>
      </c>
      <c r="R4" s="176">
        <v>0.33</v>
      </c>
      <c r="S4" s="176">
        <v>0.33</v>
      </c>
      <c r="T4" s="176">
        <v>0.34</v>
      </c>
      <c r="U4" s="176">
        <v>0.336</v>
      </c>
      <c r="V4" s="176">
        <v>0.336</v>
      </c>
      <c r="W4" s="176">
        <v>0.337</v>
      </c>
      <c r="X4" s="176">
        <v>0.33</v>
      </c>
      <c r="Y4" s="176">
        <v>0.312</v>
      </c>
      <c r="Z4" s="176">
        <v>0.297</v>
      </c>
      <c r="AA4" s="176">
        <v>0.302</v>
      </c>
      <c r="AB4" s="176">
        <v>0.317</v>
      </c>
      <c r="AC4" s="176">
        <v>0.328</v>
      </c>
      <c r="AD4" s="176">
        <v>0.331</v>
      </c>
    </row>
    <row r="5" spans="1:30" ht="15">
      <c r="A5" s="188"/>
      <c r="B5" s="187" t="s">
        <v>0</v>
      </c>
      <c r="C5" s="176">
        <v>0.208</v>
      </c>
      <c r="D5" s="176">
        <v>0.201</v>
      </c>
      <c r="E5" s="176">
        <v>0.202</v>
      </c>
      <c r="F5" s="176">
        <v>0.2</v>
      </c>
      <c r="G5" s="176">
        <v>0.198</v>
      </c>
      <c r="H5" s="176">
        <v>0.196</v>
      </c>
      <c r="I5" s="176">
        <v>0.195</v>
      </c>
      <c r="J5" s="176">
        <v>0.188</v>
      </c>
      <c r="K5" s="176">
        <v>0.19</v>
      </c>
      <c r="L5" s="176">
        <v>0.188</v>
      </c>
      <c r="M5" s="176">
        <v>0.185</v>
      </c>
      <c r="N5" s="176">
        <v>0.186</v>
      </c>
      <c r="O5" s="176">
        <v>0.186</v>
      </c>
      <c r="P5" s="176">
        <v>0.186</v>
      </c>
      <c r="Q5" s="176">
        <v>0.183</v>
      </c>
      <c r="R5" s="176">
        <v>0.179</v>
      </c>
      <c r="S5" s="176">
        <v>0.169</v>
      </c>
      <c r="T5" s="176">
        <v>0.167</v>
      </c>
      <c r="U5" s="176">
        <v>0.163</v>
      </c>
      <c r="V5" s="176">
        <v>0.161</v>
      </c>
      <c r="W5" s="176">
        <v>0.16</v>
      </c>
      <c r="X5" s="176">
        <v>0.155</v>
      </c>
      <c r="Y5" s="176">
        <v>0.144</v>
      </c>
      <c r="Z5" s="176">
        <v>0.131</v>
      </c>
      <c r="AA5" s="176">
        <v>0.133</v>
      </c>
      <c r="AB5" s="176">
        <v>0.137</v>
      </c>
      <c r="AC5" s="176">
        <v>0.14</v>
      </c>
      <c r="AD5" s="176">
        <v>0.143</v>
      </c>
    </row>
    <row r="6" spans="1:30" ht="15">
      <c r="A6" s="188"/>
      <c r="B6" s="187" t="s">
        <v>13</v>
      </c>
      <c r="C6" s="176">
        <v>0.248</v>
      </c>
      <c r="D6" s="176">
        <v>0.266</v>
      </c>
      <c r="E6" s="176">
        <v>0.245</v>
      </c>
      <c r="F6" s="176">
        <v>0.231</v>
      </c>
      <c r="G6" s="176">
        <v>0.221</v>
      </c>
      <c r="H6" s="176">
        <v>0.207</v>
      </c>
      <c r="I6" s="176">
        <v>0.185</v>
      </c>
      <c r="J6" s="176">
        <v>0.153</v>
      </c>
      <c r="K6" s="176">
        <v>0.132</v>
      </c>
      <c r="L6" s="176">
        <v>0.125</v>
      </c>
      <c r="M6" s="176">
        <v>0.125</v>
      </c>
      <c r="N6" s="176">
        <v>0.122</v>
      </c>
      <c r="O6" s="176">
        <v>0.125</v>
      </c>
      <c r="P6" s="176">
        <v>0.131</v>
      </c>
      <c r="Q6" s="176">
        <v>0.136</v>
      </c>
      <c r="R6" s="176">
        <v>0.142</v>
      </c>
      <c r="S6" s="176">
        <v>0.154</v>
      </c>
      <c r="T6" s="176">
        <v>0.165</v>
      </c>
      <c r="U6" s="176">
        <v>0.177</v>
      </c>
      <c r="V6" s="176">
        <v>0.186</v>
      </c>
      <c r="W6" s="176">
        <v>0.194</v>
      </c>
      <c r="X6" s="176">
        <v>0.21</v>
      </c>
      <c r="Y6" s="176">
        <v>0.236</v>
      </c>
      <c r="Z6" s="176">
        <v>0.252</v>
      </c>
      <c r="AA6" s="176">
        <v>0.247</v>
      </c>
      <c r="AB6" s="176">
        <v>0.214</v>
      </c>
      <c r="AC6" s="176">
        <v>0.205</v>
      </c>
      <c r="AD6" s="176">
        <v>0.196</v>
      </c>
    </row>
    <row r="7" spans="1:30" s="20" customFormat="1" ht="13.5" thickBot="1">
      <c r="A7" s="614" t="s">
        <v>152</v>
      </c>
      <c r="B7" s="614"/>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row>
    <row r="8" spans="1:30" ht="15">
      <c r="A8" s="188"/>
      <c r="B8" s="187" t="s">
        <v>11</v>
      </c>
      <c r="C8" s="178"/>
      <c r="D8" s="178"/>
      <c r="E8" s="178"/>
      <c r="F8" s="178"/>
      <c r="G8" s="178"/>
      <c r="H8" s="178"/>
      <c r="I8" s="178"/>
      <c r="J8" s="178"/>
      <c r="K8" s="178"/>
      <c r="L8" s="178"/>
      <c r="M8" s="178"/>
      <c r="N8" s="178"/>
      <c r="O8" s="176">
        <v>0.168</v>
      </c>
      <c r="P8" s="176">
        <v>0.167</v>
      </c>
      <c r="Q8" s="176">
        <v>0.168</v>
      </c>
      <c r="R8" s="176">
        <v>0.172</v>
      </c>
      <c r="S8" s="176">
        <v>0.172</v>
      </c>
      <c r="T8" s="176">
        <v>0.17</v>
      </c>
      <c r="U8" s="176">
        <v>0.167</v>
      </c>
      <c r="V8" s="176">
        <v>0.168</v>
      </c>
      <c r="W8" s="176">
        <v>0.162</v>
      </c>
      <c r="X8" s="176">
        <v>0.16</v>
      </c>
      <c r="Y8" s="176">
        <v>0.166</v>
      </c>
      <c r="Z8" s="176">
        <v>0.169</v>
      </c>
      <c r="AA8" s="176">
        <v>0.172</v>
      </c>
      <c r="AB8" s="176">
        <v>0.197</v>
      </c>
      <c r="AC8" s="176">
        <v>0.21</v>
      </c>
      <c r="AD8" s="176">
        <v>0.212</v>
      </c>
    </row>
    <row r="9" spans="1:30" ht="15">
      <c r="A9" s="188"/>
      <c r="B9" s="187" t="s">
        <v>12</v>
      </c>
      <c r="C9" s="178"/>
      <c r="D9" s="178"/>
      <c r="E9" s="178"/>
      <c r="F9" s="178"/>
      <c r="G9" s="178"/>
      <c r="H9" s="178"/>
      <c r="I9" s="178"/>
      <c r="J9" s="178"/>
      <c r="K9" s="178"/>
      <c r="L9" s="178"/>
      <c r="M9" s="178"/>
      <c r="N9" s="178"/>
      <c r="O9" s="176">
        <v>0.354</v>
      </c>
      <c r="P9" s="176">
        <v>0.35</v>
      </c>
      <c r="Q9" s="176">
        <v>0.341</v>
      </c>
      <c r="R9" s="176">
        <v>0.326</v>
      </c>
      <c r="S9" s="176">
        <v>0.319</v>
      </c>
      <c r="T9" s="176">
        <v>0.308</v>
      </c>
      <c r="U9" s="176">
        <v>0.308</v>
      </c>
      <c r="V9" s="176">
        <v>0.31</v>
      </c>
      <c r="W9" s="176">
        <v>0.312</v>
      </c>
      <c r="X9" s="176">
        <v>0.315</v>
      </c>
      <c r="Y9" s="176">
        <v>0.315</v>
      </c>
      <c r="Z9" s="176">
        <v>0.309</v>
      </c>
      <c r="AA9" s="176">
        <v>0.305</v>
      </c>
      <c r="AB9" s="176">
        <v>0.298</v>
      </c>
      <c r="AC9" s="176">
        <v>0.301</v>
      </c>
      <c r="AD9" s="176">
        <v>0.316</v>
      </c>
    </row>
    <row r="10" spans="1:30" ht="15">
      <c r="A10" s="188"/>
      <c r="B10" s="187" t="s">
        <v>0</v>
      </c>
      <c r="C10" s="178"/>
      <c r="D10" s="178"/>
      <c r="E10" s="178"/>
      <c r="F10" s="178"/>
      <c r="G10" s="178"/>
      <c r="H10" s="178"/>
      <c r="I10" s="178"/>
      <c r="J10" s="178"/>
      <c r="K10" s="178"/>
      <c r="L10" s="178"/>
      <c r="M10" s="178"/>
      <c r="N10" s="178"/>
      <c r="O10" s="176">
        <v>0.401</v>
      </c>
      <c r="P10" s="176">
        <v>0.402</v>
      </c>
      <c r="Q10" s="176">
        <v>0.404</v>
      </c>
      <c r="R10" s="176">
        <v>0.404</v>
      </c>
      <c r="S10" s="176">
        <v>0.4</v>
      </c>
      <c r="T10" s="176">
        <v>0.401</v>
      </c>
      <c r="U10" s="176">
        <v>0.392</v>
      </c>
      <c r="V10" s="176">
        <v>0.381</v>
      </c>
      <c r="W10" s="176">
        <v>0.373</v>
      </c>
      <c r="X10" s="176">
        <v>0.368</v>
      </c>
      <c r="Y10" s="176">
        <v>0.364</v>
      </c>
      <c r="Z10" s="176">
        <v>0.355</v>
      </c>
      <c r="AA10" s="176">
        <v>0.346</v>
      </c>
      <c r="AB10" s="176">
        <v>0.328</v>
      </c>
      <c r="AC10" s="176">
        <v>0.326</v>
      </c>
      <c r="AD10" s="176">
        <v>0.325</v>
      </c>
    </row>
    <row r="11" spans="1:30" ht="15">
      <c r="A11" s="188"/>
      <c r="B11" s="187" t="s">
        <v>13</v>
      </c>
      <c r="C11" s="178"/>
      <c r="D11" s="178"/>
      <c r="E11" s="178"/>
      <c r="F11" s="178"/>
      <c r="G11" s="178"/>
      <c r="H11" s="178"/>
      <c r="I11" s="178"/>
      <c r="J11" s="178"/>
      <c r="K11" s="178"/>
      <c r="L11" s="178"/>
      <c r="M11" s="178"/>
      <c r="N11" s="178"/>
      <c r="O11" s="176">
        <v>0.078</v>
      </c>
      <c r="P11" s="176">
        <v>0.081</v>
      </c>
      <c r="Q11" s="176">
        <v>0.087</v>
      </c>
      <c r="R11" s="176">
        <v>0.098</v>
      </c>
      <c r="S11" s="176">
        <v>0.108</v>
      </c>
      <c r="T11" s="176">
        <v>0.121</v>
      </c>
      <c r="U11" s="176">
        <v>0.132</v>
      </c>
      <c r="V11" s="176">
        <v>0.141</v>
      </c>
      <c r="W11" s="176">
        <v>0.153</v>
      </c>
      <c r="X11" s="176">
        <v>0.157</v>
      </c>
      <c r="Y11" s="176">
        <v>0.156</v>
      </c>
      <c r="Z11" s="176">
        <v>0.168</v>
      </c>
      <c r="AA11" s="176">
        <v>0.176</v>
      </c>
      <c r="AB11" s="176">
        <v>0.177</v>
      </c>
      <c r="AC11" s="176">
        <v>0.163</v>
      </c>
      <c r="AD11" s="176">
        <v>0.147</v>
      </c>
    </row>
    <row r="12" spans="1:30" ht="29.25" customHeight="1" thickBot="1">
      <c r="A12" s="621" t="s">
        <v>962</v>
      </c>
      <c r="B12" s="621"/>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row>
    <row r="13" spans="1:30" ht="15">
      <c r="A13" s="188"/>
      <c r="B13" s="187" t="s">
        <v>11</v>
      </c>
      <c r="C13" s="178"/>
      <c r="D13" s="178"/>
      <c r="E13" s="178"/>
      <c r="F13" s="178"/>
      <c r="G13" s="178"/>
      <c r="H13" s="178"/>
      <c r="I13" s="178"/>
      <c r="J13" s="178"/>
      <c r="K13" s="178"/>
      <c r="L13" s="178"/>
      <c r="M13" s="178"/>
      <c r="N13" s="556"/>
      <c r="O13" s="557">
        <v>0.1551113207433747</v>
      </c>
      <c r="P13" s="557">
        <v>0.15429521294693882</v>
      </c>
      <c r="Q13" s="557">
        <v>0.15473441249294725</v>
      </c>
      <c r="R13" s="557">
        <v>0.15032536556302387</v>
      </c>
      <c r="S13" s="557">
        <v>0.15406334347717468</v>
      </c>
      <c r="T13" s="557">
        <v>0.15927897470238647</v>
      </c>
      <c r="U13" s="557">
        <v>0.16081616690985098</v>
      </c>
      <c r="V13" s="557">
        <v>0.1589994075081212</v>
      </c>
      <c r="W13" s="557">
        <v>0.15492738714946908</v>
      </c>
      <c r="X13" s="557">
        <v>0.14886925305867918</v>
      </c>
      <c r="Y13" s="557">
        <v>0.14679329183119252</v>
      </c>
      <c r="Z13" s="557">
        <v>0.14884566454999673</v>
      </c>
      <c r="AA13" s="557">
        <v>0.15445306626738972</v>
      </c>
      <c r="AB13" s="557">
        <v>0.16386743959237932</v>
      </c>
      <c r="AC13" s="557">
        <v>0.1638704015839903</v>
      </c>
      <c r="AD13" s="557">
        <v>0.16240690494251453</v>
      </c>
    </row>
    <row r="14" spans="1:30" ht="15">
      <c r="A14" s="188"/>
      <c r="B14" s="187" t="s">
        <v>12</v>
      </c>
      <c r="C14" s="178"/>
      <c r="D14" s="178"/>
      <c r="E14" s="178"/>
      <c r="F14" s="178"/>
      <c r="G14" s="178"/>
      <c r="H14" s="178"/>
      <c r="I14" s="178"/>
      <c r="J14" s="178"/>
      <c r="K14" s="178"/>
      <c r="L14" s="178"/>
      <c r="M14" s="178"/>
      <c r="N14" s="556"/>
      <c r="O14" s="557">
        <v>0.39340946310723274</v>
      </c>
      <c r="P14" s="557">
        <v>0.38981246838912603</v>
      </c>
      <c r="Q14" s="557">
        <v>0.37405039782909644</v>
      </c>
      <c r="R14" s="557">
        <v>0.36929903687459165</v>
      </c>
      <c r="S14" s="557">
        <v>0.3641967502032392</v>
      </c>
      <c r="T14" s="557">
        <v>0.36181178446247814</v>
      </c>
      <c r="U14" s="557">
        <v>0.359973077432147</v>
      </c>
      <c r="V14" s="557">
        <v>0.36029105474362855</v>
      </c>
      <c r="W14" s="557">
        <v>0.36075588355311344</v>
      </c>
      <c r="X14" s="557">
        <v>0.36398027972813063</v>
      </c>
      <c r="Y14" s="557">
        <v>0.3631184816958514</v>
      </c>
      <c r="Z14" s="557">
        <v>0.3461219088936499</v>
      </c>
      <c r="AA14" s="557">
        <v>0.3550709839909123</v>
      </c>
      <c r="AB14" s="557">
        <v>0.3572666643172296</v>
      </c>
      <c r="AC14" s="557">
        <v>0.36340151943970894</v>
      </c>
      <c r="AD14" s="557">
        <v>0.37568722992060977</v>
      </c>
    </row>
    <row r="15" spans="1:30" ht="15">
      <c r="A15" s="188"/>
      <c r="B15" s="187" t="s">
        <v>0</v>
      </c>
      <c r="C15" s="178"/>
      <c r="D15" s="178"/>
      <c r="E15" s="178"/>
      <c r="F15" s="178"/>
      <c r="G15" s="178"/>
      <c r="H15" s="178"/>
      <c r="I15" s="178"/>
      <c r="J15" s="178"/>
      <c r="K15" s="178"/>
      <c r="L15" s="178"/>
      <c r="M15" s="178"/>
      <c r="N15" s="556"/>
      <c r="O15" s="557">
        <v>0.42099615047436595</v>
      </c>
      <c r="P15" s="557">
        <v>0.4242484482918415</v>
      </c>
      <c r="Q15" s="557">
        <v>0.4352558689474745</v>
      </c>
      <c r="R15" s="557">
        <v>0.43767915632798104</v>
      </c>
      <c r="S15" s="557">
        <v>0.4375324537344581</v>
      </c>
      <c r="T15" s="557">
        <v>0.43286079060141736</v>
      </c>
      <c r="U15" s="557">
        <v>0.4291115215039558</v>
      </c>
      <c r="V15" s="557">
        <v>0.4267053774030782</v>
      </c>
      <c r="W15" s="557">
        <v>0.4285121460574284</v>
      </c>
      <c r="X15" s="557">
        <v>0.432188096039471</v>
      </c>
      <c r="Y15" s="557">
        <v>0.4319505453286466</v>
      </c>
      <c r="Z15" s="557">
        <v>0.4391996026027346</v>
      </c>
      <c r="AA15" s="557">
        <v>0.4216416170628279</v>
      </c>
      <c r="AB15" s="557">
        <v>0.4074698081827931</v>
      </c>
      <c r="AC15" s="557">
        <v>0.3997498226651413</v>
      </c>
      <c r="AD15" s="557">
        <v>0.3991023608829032</v>
      </c>
    </row>
    <row r="16" spans="1:30" ht="15">
      <c r="A16" s="188"/>
      <c r="B16" s="187" t="s">
        <v>13</v>
      </c>
      <c r="C16" s="178"/>
      <c r="D16" s="178"/>
      <c r="E16" s="178"/>
      <c r="F16" s="178"/>
      <c r="G16" s="178"/>
      <c r="H16" s="178"/>
      <c r="I16" s="178"/>
      <c r="J16" s="178"/>
      <c r="K16" s="178"/>
      <c r="L16" s="178"/>
      <c r="M16" s="178"/>
      <c r="N16" s="556"/>
      <c r="O16" s="557">
        <v>0.030483065675026618</v>
      </c>
      <c r="P16" s="557">
        <v>0.03164387037209365</v>
      </c>
      <c r="Q16" s="557">
        <v>0.03595932073048183</v>
      </c>
      <c r="R16" s="557">
        <v>0.042696441234403394</v>
      </c>
      <c r="S16" s="557">
        <v>0.04420745258512801</v>
      </c>
      <c r="T16" s="557">
        <v>0.04604845023371803</v>
      </c>
      <c r="U16" s="557">
        <v>0.050099234154046234</v>
      </c>
      <c r="V16" s="557">
        <v>0.05400416034517209</v>
      </c>
      <c r="W16" s="557">
        <v>0.05580458323998913</v>
      </c>
      <c r="X16" s="557">
        <v>0.054962371173719216</v>
      </c>
      <c r="Y16" s="557">
        <v>0.058137681144309485</v>
      </c>
      <c r="Z16" s="557">
        <v>0.06583282395361878</v>
      </c>
      <c r="AA16" s="557">
        <v>0.06883433267887008</v>
      </c>
      <c r="AB16" s="557">
        <v>0.07139608790759798</v>
      </c>
      <c r="AC16" s="557">
        <v>0.07297825631115948</v>
      </c>
      <c r="AD16" s="557">
        <v>0.06280350425397255</v>
      </c>
    </row>
    <row r="17" spans="1:30" ht="13.5" thickBot="1">
      <c r="A17" s="614" t="s">
        <v>32</v>
      </c>
      <c r="B17" s="614"/>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row>
    <row r="18" spans="1:30" ht="15">
      <c r="A18" s="188"/>
      <c r="B18" s="187" t="s">
        <v>11</v>
      </c>
      <c r="C18" s="178"/>
      <c r="D18" s="178"/>
      <c r="E18" s="178"/>
      <c r="F18" s="178"/>
      <c r="G18" s="178"/>
      <c r="H18" s="178"/>
      <c r="I18" s="178"/>
      <c r="J18" s="178"/>
      <c r="K18" s="178"/>
      <c r="L18" s="178"/>
      <c r="M18" s="178"/>
      <c r="N18" s="556">
        <v>0.021109994831002114</v>
      </c>
      <c r="O18" s="557">
        <v>0.02078147126008539</v>
      </c>
      <c r="P18" s="557">
        <v>0.01820562864260887</v>
      </c>
      <c r="Q18" s="557">
        <v>0.01973387300968477</v>
      </c>
      <c r="R18" s="557">
        <v>0.017295585878072464</v>
      </c>
      <c r="S18" s="557">
        <v>0.013666057773598188</v>
      </c>
      <c r="T18" s="557">
        <v>0.011977885031856674</v>
      </c>
      <c r="U18" s="557">
        <v>0.011131168239491689</v>
      </c>
      <c r="V18" s="557">
        <v>0.01010963879889817</v>
      </c>
      <c r="W18" s="557">
        <v>0.009844284317420158</v>
      </c>
      <c r="X18" s="557">
        <v>0.009228018028796737</v>
      </c>
      <c r="Y18" s="557">
        <v>0.012478446015007836</v>
      </c>
      <c r="Z18" s="557">
        <v>0.010832432982493664</v>
      </c>
      <c r="AA18" s="557">
        <v>0.007430043524867187</v>
      </c>
      <c r="AB18" s="557">
        <v>0.0035847470846473144</v>
      </c>
      <c r="AC18" s="557">
        <v>0.0035847470846473136</v>
      </c>
      <c r="AD18" s="557">
        <v>0.0035847470846473136</v>
      </c>
    </row>
    <row r="19" spans="1:30" ht="15">
      <c r="A19" s="188"/>
      <c r="B19" s="187" t="s">
        <v>12</v>
      </c>
      <c r="C19" s="178"/>
      <c r="D19" s="178"/>
      <c r="E19" s="178"/>
      <c r="F19" s="178"/>
      <c r="G19" s="178"/>
      <c r="H19" s="178"/>
      <c r="I19" s="178"/>
      <c r="J19" s="178"/>
      <c r="K19" s="178"/>
      <c r="L19" s="178"/>
      <c r="M19" s="178"/>
      <c r="N19" s="556">
        <v>0.4606357034291352</v>
      </c>
      <c r="O19" s="557">
        <v>0.4609831064747169</v>
      </c>
      <c r="P19" s="557">
        <v>0.46256131476199097</v>
      </c>
      <c r="Q19" s="557">
        <v>0.46498850054525825</v>
      </c>
      <c r="R19" s="557">
        <v>0.4600760180117177</v>
      </c>
      <c r="S19" s="557">
        <v>0.4739317941831992</v>
      </c>
      <c r="T19" s="557">
        <v>0.4604677931339149</v>
      </c>
      <c r="U19" s="557">
        <v>0.4500952143936621</v>
      </c>
      <c r="V19" s="557">
        <v>0.45791372071289543</v>
      </c>
      <c r="W19" s="557">
        <v>0.4592827741388147</v>
      </c>
      <c r="X19" s="557">
        <v>0.44106878774250924</v>
      </c>
      <c r="Y19" s="557">
        <v>0.407706452569553</v>
      </c>
      <c r="Z19" s="557">
        <v>0.4255867882590539</v>
      </c>
      <c r="AA19" s="557">
        <v>0.4452736925063839</v>
      </c>
      <c r="AB19" s="557">
        <v>0.45372478687141077</v>
      </c>
      <c r="AC19" s="557">
        <v>0.4537247868714107</v>
      </c>
      <c r="AD19" s="557">
        <v>0.4537247868714107</v>
      </c>
    </row>
    <row r="20" spans="1:30" ht="15">
      <c r="A20" s="188"/>
      <c r="B20" s="187" t="s">
        <v>0</v>
      </c>
      <c r="C20" s="178"/>
      <c r="D20" s="178"/>
      <c r="E20" s="178"/>
      <c r="F20" s="178"/>
      <c r="G20" s="178"/>
      <c r="H20" s="178"/>
      <c r="I20" s="178"/>
      <c r="J20" s="178"/>
      <c r="K20" s="178"/>
      <c r="L20" s="178"/>
      <c r="M20" s="178"/>
      <c r="N20" s="556">
        <v>0.4869755653771985</v>
      </c>
      <c r="O20" s="557">
        <v>0.4897898821251566</v>
      </c>
      <c r="P20" s="557">
        <v>0.48793217325148586</v>
      </c>
      <c r="Q20" s="557">
        <v>0.4876986887799086</v>
      </c>
      <c r="R20" s="557">
        <v>0.4945809208249099</v>
      </c>
      <c r="S20" s="557">
        <v>0.4816596889237214</v>
      </c>
      <c r="T20" s="557">
        <v>0.49795522825913174</v>
      </c>
      <c r="U20" s="557">
        <v>0.5088494498011954</v>
      </c>
      <c r="V20" s="557">
        <v>0.501668528398626</v>
      </c>
      <c r="W20" s="557">
        <v>0.4994416871995814</v>
      </c>
      <c r="X20" s="557">
        <v>0.5122427275635963</v>
      </c>
      <c r="Y20" s="557">
        <v>0.5503197011828042</v>
      </c>
      <c r="Z20" s="557">
        <v>0.5349192153733338</v>
      </c>
      <c r="AA20" s="557">
        <v>0.5235710998965966</v>
      </c>
      <c r="AB20" s="557">
        <v>0.5164775311167842</v>
      </c>
      <c r="AC20" s="557">
        <v>0.5164775311167843</v>
      </c>
      <c r="AD20" s="557">
        <v>0.5164775311167843</v>
      </c>
    </row>
    <row r="21" spans="1:30" ht="15">
      <c r="A21" s="188"/>
      <c r="B21" s="187" t="s">
        <v>13</v>
      </c>
      <c r="C21" s="178"/>
      <c r="D21" s="178"/>
      <c r="E21" s="178"/>
      <c r="F21" s="178"/>
      <c r="G21" s="178"/>
      <c r="H21" s="178"/>
      <c r="I21" s="178"/>
      <c r="J21" s="178"/>
      <c r="K21" s="178"/>
      <c r="L21" s="178"/>
      <c r="M21" s="178"/>
      <c r="N21" s="556">
        <v>0.03127873636266421</v>
      </c>
      <c r="O21" s="557">
        <v>0.028445540140041074</v>
      </c>
      <c r="P21" s="557">
        <v>0.031300883343914315</v>
      </c>
      <c r="Q21" s="557">
        <v>0.027578937665148358</v>
      </c>
      <c r="R21" s="557">
        <v>0.028047475285299956</v>
      </c>
      <c r="S21" s="557">
        <v>0.03074245911948122</v>
      </c>
      <c r="T21" s="557">
        <v>0.029599093575096703</v>
      </c>
      <c r="U21" s="557">
        <v>0.029924167565650767</v>
      </c>
      <c r="V21" s="557">
        <v>0.030308112089580414</v>
      </c>
      <c r="W21" s="557">
        <v>0.031431254344183736</v>
      </c>
      <c r="X21" s="557">
        <v>0.037460466665097635</v>
      </c>
      <c r="Y21" s="557">
        <v>0.029495400232634993</v>
      </c>
      <c r="Z21" s="557">
        <v>0.028661563385118678</v>
      </c>
      <c r="AA21" s="557">
        <v>0.023725164072152326</v>
      </c>
      <c r="AB21" s="557">
        <v>0.02621293492715773</v>
      </c>
      <c r="AC21" s="557">
        <v>0.026212934927157722</v>
      </c>
      <c r="AD21" s="557">
        <v>0.026212934927157722</v>
      </c>
    </row>
    <row r="22" spans="1:30" ht="13.5" thickBot="1">
      <c r="A22" s="614" t="s">
        <v>155</v>
      </c>
      <c r="B22" s="614"/>
      <c r="C22" s="614"/>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row>
    <row r="23" spans="1:30" ht="15">
      <c r="A23" s="188"/>
      <c r="B23" s="187" t="s">
        <v>11</v>
      </c>
      <c r="C23" s="176">
        <v>0.071</v>
      </c>
      <c r="D23" s="176">
        <v>0.056</v>
      </c>
      <c r="E23" s="176">
        <v>0.055</v>
      </c>
      <c r="F23" s="176">
        <v>0.056</v>
      </c>
      <c r="G23" s="176">
        <v>0.063</v>
      </c>
      <c r="H23" s="176">
        <v>0.064</v>
      </c>
      <c r="I23" s="176">
        <v>0.063</v>
      </c>
      <c r="J23" s="176">
        <v>0.061</v>
      </c>
      <c r="K23" s="176">
        <v>0.059</v>
      </c>
      <c r="L23" s="176">
        <v>0.054</v>
      </c>
      <c r="M23" s="176">
        <v>0.054</v>
      </c>
      <c r="N23" s="176">
        <v>0.054</v>
      </c>
      <c r="O23" s="176">
        <v>0.052</v>
      </c>
      <c r="P23" s="176">
        <v>0.051</v>
      </c>
      <c r="Q23" s="176">
        <v>0.05</v>
      </c>
      <c r="R23" s="176">
        <v>0.054</v>
      </c>
      <c r="S23" s="176">
        <v>0.059</v>
      </c>
      <c r="T23" s="176">
        <v>0.063</v>
      </c>
      <c r="U23" s="176">
        <v>0.066</v>
      </c>
      <c r="V23" s="176">
        <v>0.066</v>
      </c>
      <c r="W23" s="176">
        <v>0.067</v>
      </c>
      <c r="X23" s="176">
        <v>0.079</v>
      </c>
      <c r="Y23" s="176">
        <v>0.082</v>
      </c>
      <c r="Z23" s="176">
        <v>0.094</v>
      </c>
      <c r="AA23" s="176">
        <v>0.101</v>
      </c>
      <c r="AB23" s="176">
        <v>0.107</v>
      </c>
      <c r="AC23" s="176">
        <v>0.15206749687402185</v>
      </c>
      <c r="AD23" s="176">
        <v>0.14490973909127747</v>
      </c>
    </row>
    <row r="24" spans="1:30" ht="15">
      <c r="A24" s="188"/>
      <c r="B24" s="187" t="s">
        <v>12</v>
      </c>
      <c r="C24" s="176">
        <v>0.347</v>
      </c>
      <c r="D24" s="176">
        <v>0.324</v>
      </c>
      <c r="E24" s="176">
        <v>0.324</v>
      </c>
      <c r="F24" s="176">
        <v>0.354</v>
      </c>
      <c r="G24" s="176">
        <v>0.396</v>
      </c>
      <c r="H24" s="176">
        <v>0.419</v>
      </c>
      <c r="I24" s="176">
        <v>0.462</v>
      </c>
      <c r="J24" s="176">
        <v>0.459</v>
      </c>
      <c r="K24" s="176">
        <v>0.465</v>
      </c>
      <c r="L24" s="176">
        <v>0.485</v>
      </c>
      <c r="M24" s="176">
        <v>0.487</v>
      </c>
      <c r="N24" s="176">
        <v>0.485</v>
      </c>
      <c r="O24" s="176">
        <v>0.48</v>
      </c>
      <c r="P24" s="176">
        <v>0.47</v>
      </c>
      <c r="Q24" s="176">
        <v>0.459</v>
      </c>
      <c r="R24" s="176">
        <v>0.45</v>
      </c>
      <c r="S24" s="176">
        <v>0.444</v>
      </c>
      <c r="T24" s="176">
        <v>0.439</v>
      </c>
      <c r="U24" s="176">
        <v>0.433</v>
      </c>
      <c r="V24" s="176">
        <v>0.427</v>
      </c>
      <c r="W24" s="176">
        <v>0.421</v>
      </c>
      <c r="X24" s="176">
        <v>0.394</v>
      </c>
      <c r="Y24" s="176">
        <v>0.376</v>
      </c>
      <c r="Z24" s="176">
        <v>0.37</v>
      </c>
      <c r="AA24" s="176">
        <v>0.38</v>
      </c>
      <c r="AB24" s="176">
        <v>0.395</v>
      </c>
      <c r="AC24" s="176">
        <v>0.40516053769428634</v>
      </c>
      <c r="AD24" s="176">
        <v>0.42442130087386487</v>
      </c>
    </row>
    <row r="25" spans="1:30" ht="15">
      <c r="A25" s="188"/>
      <c r="B25" s="187" t="s">
        <v>0</v>
      </c>
      <c r="C25" s="176">
        <v>0.334</v>
      </c>
      <c r="D25" s="176">
        <v>0.351</v>
      </c>
      <c r="E25" s="176">
        <v>0.344</v>
      </c>
      <c r="F25" s="176">
        <v>0.359</v>
      </c>
      <c r="G25" s="176">
        <v>0.373</v>
      </c>
      <c r="H25" s="176">
        <v>0.38</v>
      </c>
      <c r="I25" s="176">
        <v>0.376</v>
      </c>
      <c r="J25" s="176">
        <v>0.384</v>
      </c>
      <c r="K25" s="176">
        <v>0.389</v>
      </c>
      <c r="L25" s="176">
        <v>0.389</v>
      </c>
      <c r="M25" s="176">
        <v>0.381</v>
      </c>
      <c r="N25" s="176">
        <v>0.384</v>
      </c>
      <c r="O25" s="176">
        <v>0.382</v>
      </c>
      <c r="P25" s="176">
        <v>0.384</v>
      </c>
      <c r="Q25" s="176">
        <v>0.384</v>
      </c>
      <c r="R25" s="176">
        <v>0.376</v>
      </c>
      <c r="S25" s="176">
        <v>0.366</v>
      </c>
      <c r="T25" s="176">
        <v>0.352</v>
      </c>
      <c r="U25" s="176">
        <v>0.341</v>
      </c>
      <c r="V25" s="176">
        <v>0.336</v>
      </c>
      <c r="W25" s="176">
        <v>0.335</v>
      </c>
      <c r="X25" s="176">
        <v>0.314</v>
      </c>
      <c r="Y25" s="176">
        <v>0.298</v>
      </c>
      <c r="Z25" s="176">
        <v>0.282</v>
      </c>
      <c r="AA25" s="176">
        <v>0.282</v>
      </c>
      <c r="AB25" s="176">
        <v>0.286</v>
      </c>
      <c r="AC25" s="176">
        <v>0.22482566410247015</v>
      </c>
      <c r="AD25" s="176">
        <v>0.23353108215473695</v>
      </c>
    </row>
    <row r="26" spans="1:30" ht="15">
      <c r="A26" s="188"/>
      <c r="B26" s="187" t="s">
        <v>13</v>
      </c>
      <c r="C26" s="176">
        <v>0.248</v>
      </c>
      <c r="D26" s="176">
        <v>0.269</v>
      </c>
      <c r="E26" s="176">
        <v>0.277</v>
      </c>
      <c r="F26" s="176">
        <v>0.231</v>
      </c>
      <c r="G26" s="176">
        <v>0.168</v>
      </c>
      <c r="H26" s="176">
        <v>0.137</v>
      </c>
      <c r="I26" s="176">
        <v>0.099</v>
      </c>
      <c r="J26" s="176">
        <v>0.095</v>
      </c>
      <c r="K26" s="176">
        <v>0.088</v>
      </c>
      <c r="L26" s="176">
        <v>0.072</v>
      </c>
      <c r="M26" s="176">
        <v>0.078</v>
      </c>
      <c r="N26" s="176">
        <v>0.077</v>
      </c>
      <c r="O26" s="176">
        <v>0.086</v>
      </c>
      <c r="P26" s="176">
        <v>0.095</v>
      </c>
      <c r="Q26" s="176">
        <v>0.107</v>
      </c>
      <c r="R26" s="176">
        <v>0.12</v>
      </c>
      <c r="S26" s="176">
        <v>0.131</v>
      </c>
      <c r="T26" s="176">
        <v>0.146</v>
      </c>
      <c r="U26" s="176">
        <v>0.16</v>
      </c>
      <c r="V26" s="176">
        <v>0.171</v>
      </c>
      <c r="W26" s="176">
        <v>0.178</v>
      </c>
      <c r="X26" s="176">
        <v>0.213</v>
      </c>
      <c r="Y26" s="176">
        <v>0.243</v>
      </c>
      <c r="Z26" s="176">
        <v>0.254</v>
      </c>
      <c r="AA26" s="176">
        <v>0.238</v>
      </c>
      <c r="AB26" s="176">
        <v>0.212</v>
      </c>
      <c r="AC26" s="176">
        <v>0.2179463013292217</v>
      </c>
      <c r="AD26" s="176">
        <v>0.1971378778801207</v>
      </c>
    </row>
    <row r="27" spans="1:30" ht="13.5" thickBot="1">
      <c r="A27" s="561" t="s">
        <v>156</v>
      </c>
      <c r="B27" s="561"/>
      <c r="C27" s="561"/>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row>
    <row r="28" spans="1:31" ht="15">
      <c r="A28" s="188"/>
      <c r="B28" s="187" t="s">
        <v>11</v>
      </c>
      <c r="C28" s="174" t="s">
        <v>57</v>
      </c>
      <c r="D28" s="174" t="s">
        <v>57</v>
      </c>
      <c r="E28" s="174" t="s">
        <v>57</v>
      </c>
      <c r="F28" s="174" t="s">
        <v>57</v>
      </c>
      <c r="G28" s="174" t="s">
        <v>57</v>
      </c>
      <c r="H28" s="174" t="s">
        <v>57</v>
      </c>
      <c r="I28" s="176">
        <v>0.067</v>
      </c>
      <c r="J28" s="176">
        <v>0.043</v>
      </c>
      <c r="K28" s="176">
        <v>0.049</v>
      </c>
      <c r="L28" s="176">
        <v>0.048</v>
      </c>
      <c r="M28" s="176">
        <v>0.047</v>
      </c>
      <c r="N28" s="176">
        <v>0.047</v>
      </c>
      <c r="O28" s="176">
        <v>0.043</v>
      </c>
      <c r="P28" s="176">
        <v>0.041</v>
      </c>
      <c r="Q28" s="176">
        <v>0.041</v>
      </c>
      <c r="R28" s="176">
        <v>0.045</v>
      </c>
      <c r="S28" s="176">
        <v>0.051</v>
      </c>
      <c r="T28" s="176">
        <v>0.056</v>
      </c>
      <c r="U28" s="176">
        <v>0.059</v>
      </c>
      <c r="V28" s="176">
        <v>0.059</v>
      </c>
      <c r="W28" s="176">
        <v>0.06</v>
      </c>
      <c r="X28" s="176">
        <v>0.06</v>
      </c>
      <c r="Y28" s="176">
        <v>0.063</v>
      </c>
      <c r="Z28" s="176">
        <v>0.075</v>
      </c>
      <c r="AA28" s="176">
        <v>0.083</v>
      </c>
      <c r="AB28" s="176">
        <v>0.087</v>
      </c>
      <c r="AC28" s="176">
        <v>0.07112980573540023</v>
      </c>
      <c r="AD28" s="176">
        <v>0.06625577572379782</v>
      </c>
      <c r="AE28" s="1"/>
    </row>
    <row r="29" spans="1:31" ht="15">
      <c r="A29" s="188"/>
      <c r="B29" s="187" t="s">
        <v>12</v>
      </c>
      <c r="C29" s="174" t="s">
        <v>57</v>
      </c>
      <c r="D29" s="174" t="s">
        <v>57</v>
      </c>
      <c r="E29" s="174" t="s">
        <v>57</v>
      </c>
      <c r="F29" s="174" t="s">
        <v>57</v>
      </c>
      <c r="G29" s="174" t="s">
        <v>57</v>
      </c>
      <c r="H29" s="174" t="s">
        <v>57</v>
      </c>
      <c r="I29" s="176">
        <v>0.596</v>
      </c>
      <c r="J29" s="176">
        <v>0.361</v>
      </c>
      <c r="K29" s="176">
        <v>0.392</v>
      </c>
      <c r="L29" s="176">
        <v>0.427</v>
      </c>
      <c r="M29" s="176">
        <v>0.433</v>
      </c>
      <c r="N29" s="176">
        <v>0.434</v>
      </c>
      <c r="O29" s="176">
        <v>0.427</v>
      </c>
      <c r="P29" s="176">
        <v>0.429</v>
      </c>
      <c r="Q29" s="176">
        <v>0.422</v>
      </c>
      <c r="R29" s="176">
        <v>0.418</v>
      </c>
      <c r="S29" s="176">
        <v>0.408</v>
      </c>
      <c r="T29" s="176">
        <v>0.401</v>
      </c>
      <c r="U29" s="176">
        <v>0.394</v>
      </c>
      <c r="V29" s="176">
        <v>0.393</v>
      </c>
      <c r="W29" s="176">
        <v>0.39</v>
      </c>
      <c r="X29" s="176">
        <v>0.375</v>
      </c>
      <c r="Y29" s="176">
        <v>0.353</v>
      </c>
      <c r="Z29" s="176">
        <v>0.355</v>
      </c>
      <c r="AA29" s="176">
        <v>0.36</v>
      </c>
      <c r="AB29" s="176">
        <v>0.374</v>
      </c>
      <c r="AC29" s="176">
        <v>0.3808574450750761</v>
      </c>
      <c r="AD29" s="176">
        <v>0.3991619899508761</v>
      </c>
      <c r="AE29" s="1"/>
    </row>
    <row r="30" spans="1:31" ht="15">
      <c r="A30" s="188"/>
      <c r="B30" s="187" t="s">
        <v>0</v>
      </c>
      <c r="C30" s="174" t="s">
        <v>57</v>
      </c>
      <c r="D30" s="174" t="s">
        <v>57</v>
      </c>
      <c r="E30" s="174" t="s">
        <v>57</v>
      </c>
      <c r="F30" s="174" t="s">
        <v>57</v>
      </c>
      <c r="G30" s="174" t="s">
        <v>57</v>
      </c>
      <c r="H30" s="174" t="s">
        <v>57</v>
      </c>
      <c r="I30" s="176">
        <v>0.29</v>
      </c>
      <c r="J30" s="176">
        <v>0.457</v>
      </c>
      <c r="K30" s="176">
        <v>0.43</v>
      </c>
      <c r="L30" s="176">
        <v>0.423</v>
      </c>
      <c r="M30" s="176">
        <v>0.415</v>
      </c>
      <c r="N30" s="176">
        <v>0.419</v>
      </c>
      <c r="O30" s="176">
        <v>0.42</v>
      </c>
      <c r="P30" s="176">
        <v>0.413</v>
      </c>
      <c r="Q30" s="176">
        <v>0.41</v>
      </c>
      <c r="R30" s="176">
        <v>0.397</v>
      </c>
      <c r="S30" s="176">
        <v>0.387</v>
      </c>
      <c r="T30" s="176">
        <v>0.369</v>
      </c>
      <c r="U30" s="176">
        <v>0.358</v>
      </c>
      <c r="V30" s="176">
        <v>0.35</v>
      </c>
      <c r="W30" s="176">
        <v>0.343</v>
      </c>
      <c r="X30" s="176">
        <v>0.342</v>
      </c>
      <c r="Y30" s="176">
        <v>0.306</v>
      </c>
      <c r="Z30" s="176">
        <v>0.292</v>
      </c>
      <c r="AA30" s="176">
        <v>0.297</v>
      </c>
      <c r="AB30" s="176">
        <v>0.304</v>
      </c>
      <c r="AC30" s="176">
        <v>0.33678742346290946</v>
      </c>
      <c r="AD30" s="176">
        <v>0.3392157070926783</v>
      </c>
      <c r="AE30" s="1"/>
    </row>
    <row r="31" spans="1:30" ht="15">
      <c r="A31" s="188"/>
      <c r="B31" s="187" t="s">
        <v>13</v>
      </c>
      <c r="C31" s="174" t="s">
        <v>57</v>
      </c>
      <c r="D31" s="174" t="s">
        <v>57</v>
      </c>
      <c r="E31" s="174" t="s">
        <v>57</v>
      </c>
      <c r="F31" s="174" t="s">
        <v>57</v>
      </c>
      <c r="G31" s="174" t="s">
        <v>57</v>
      </c>
      <c r="H31" s="174" t="s">
        <v>57</v>
      </c>
      <c r="I31" s="176">
        <v>0.047</v>
      </c>
      <c r="J31" s="176">
        <v>0.139</v>
      </c>
      <c r="K31" s="176">
        <v>0.129</v>
      </c>
      <c r="L31" s="176">
        <v>0.102</v>
      </c>
      <c r="M31" s="176">
        <v>0.105</v>
      </c>
      <c r="N31" s="176">
        <v>0.1</v>
      </c>
      <c r="O31" s="176">
        <v>0.11</v>
      </c>
      <c r="P31" s="176">
        <v>0.117</v>
      </c>
      <c r="Q31" s="176">
        <v>0.127</v>
      </c>
      <c r="R31" s="176">
        <v>0.14</v>
      </c>
      <c r="S31" s="176">
        <v>0.154</v>
      </c>
      <c r="T31" s="176">
        <v>0.174</v>
      </c>
      <c r="U31" s="176">
        <v>0.189</v>
      </c>
      <c r="V31" s="176">
        <v>0.197</v>
      </c>
      <c r="W31" s="176">
        <v>0.206</v>
      </c>
      <c r="X31" s="176">
        <v>0.224</v>
      </c>
      <c r="Y31" s="176">
        <v>0.278</v>
      </c>
      <c r="Z31" s="176">
        <v>0.278</v>
      </c>
      <c r="AA31" s="176">
        <v>0.26</v>
      </c>
      <c r="AB31" s="176">
        <v>0.235</v>
      </c>
      <c r="AC31" s="176">
        <v>0.21122532572661423</v>
      </c>
      <c r="AD31" s="176">
        <v>0.1953665272326478</v>
      </c>
    </row>
    <row r="32" spans="1:30" ht="13.5" thickBot="1">
      <c r="A32" s="614" t="s">
        <v>153</v>
      </c>
      <c r="B32" s="614"/>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row>
    <row r="33" spans="1:30" ht="15">
      <c r="A33" s="188"/>
      <c r="B33" s="187" t="s">
        <v>11</v>
      </c>
      <c r="C33" s="176">
        <v>0.026</v>
      </c>
      <c r="D33" s="176">
        <v>0.031</v>
      </c>
      <c r="E33" s="176">
        <v>0.03</v>
      </c>
      <c r="F33" s="176">
        <v>0.034</v>
      </c>
      <c r="G33" s="176">
        <v>0.036</v>
      </c>
      <c r="H33" s="176">
        <v>0.037</v>
      </c>
      <c r="I33" s="176">
        <v>0.029</v>
      </c>
      <c r="J33" s="176">
        <v>0.016</v>
      </c>
      <c r="K33" s="176">
        <v>0.012</v>
      </c>
      <c r="L33" s="176">
        <v>0.009</v>
      </c>
      <c r="M33" s="176">
        <v>0.009</v>
      </c>
      <c r="N33" s="176">
        <v>0.009</v>
      </c>
      <c r="O33" s="176">
        <v>0.009</v>
      </c>
      <c r="P33" s="176">
        <v>0.008</v>
      </c>
      <c r="Q33" s="176">
        <v>0.007</v>
      </c>
      <c r="R33" s="176">
        <v>0.008</v>
      </c>
      <c r="S33" s="176">
        <v>0.008</v>
      </c>
      <c r="T33" s="176">
        <v>0.009</v>
      </c>
      <c r="U33" s="176">
        <v>0.01</v>
      </c>
      <c r="V33" s="176">
        <v>0.01</v>
      </c>
      <c r="W33" s="176">
        <v>0.009</v>
      </c>
      <c r="X33" s="176">
        <v>0.011</v>
      </c>
      <c r="Y33" s="176">
        <v>0.008</v>
      </c>
      <c r="Z33" s="176">
        <v>0.008</v>
      </c>
      <c r="AA33" s="176">
        <v>0.007</v>
      </c>
      <c r="AB33" s="176">
        <v>0.007</v>
      </c>
      <c r="AC33" s="176">
        <v>0.006295474900277118</v>
      </c>
      <c r="AD33" s="176">
        <v>0.006375420625288127</v>
      </c>
    </row>
    <row r="34" spans="1:30" ht="15">
      <c r="A34" s="188"/>
      <c r="B34" s="187" t="s">
        <v>12</v>
      </c>
      <c r="C34" s="176">
        <v>0.337</v>
      </c>
      <c r="D34" s="176">
        <v>0.375</v>
      </c>
      <c r="E34" s="176">
        <v>0.391</v>
      </c>
      <c r="F34" s="176">
        <v>0.412</v>
      </c>
      <c r="G34" s="176">
        <v>0.428</v>
      </c>
      <c r="H34" s="176">
        <v>0.438</v>
      </c>
      <c r="I34" s="176">
        <v>0.385</v>
      </c>
      <c r="J34" s="176">
        <v>0.333</v>
      </c>
      <c r="K34" s="176">
        <v>0.352</v>
      </c>
      <c r="L34" s="176">
        <v>0.377</v>
      </c>
      <c r="M34" s="176">
        <v>0.379</v>
      </c>
      <c r="N34" s="176">
        <v>0.382</v>
      </c>
      <c r="O34" s="176">
        <v>0.392</v>
      </c>
      <c r="P34" s="176">
        <v>0.384</v>
      </c>
      <c r="Q34" s="176">
        <v>0.375</v>
      </c>
      <c r="R34" s="176">
        <v>0.375</v>
      </c>
      <c r="S34" s="176">
        <v>0.387</v>
      </c>
      <c r="T34" s="176">
        <v>0.395</v>
      </c>
      <c r="U34" s="176">
        <v>0.393</v>
      </c>
      <c r="V34" s="176">
        <v>0.398</v>
      </c>
      <c r="W34" s="176">
        <v>0.369</v>
      </c>
      <c r="X34" s="176">
        <v>0.432</v>
      </c>
      <c r="Y34" s="176">
        <v>0.426</v>
      </c>
      <c r="Z34" s="176">
        <v>0.424</v>
      </c>
      <c r="AA34" s="176">
        <v>0.426</v>
      </c>
      <c r="AB34" s="176">
        <v>0.449</v>
      </c>
      <c r="AC34" s="176">
        <v>0.4618325769716682</v>
      </c>
      <c r="AD34" s="176">
        <v>0.47225092574198624</v>
      </c>
    </row>
    <row r="35" spans="1:30" ht="15">
      <c r="A35" s="188"/>
      <c r="B35" s="187" t="s">
        <v>0</v>
      </c>
      <c r="C35" s="176">
        <v>0.345</v>
      </c>
      <c r="D35" s="176">
        <v>0.31</v>
      </c>
      <c r="E35" s="176">
        <v>0.32</v>
      </c>
      <c r="F35" s="176">
        <v>0.325</v>
      </c>
      <c r="G35" s="176">
        <v>0.352</v>
      </c>
      <c r="H35" s="176">
        <v>0.361</v>
      </c>
      <c r="I35" s="176">
        <v>0.421</v>
      </c>
      <c r="J35" s="176">
        <v>0.479</v>
      </c>
      <c r="K35" s="176">
        <v>0.503</v>
      </c>
      <c r="L35" s="176">
        <v>0.503</v>
      </c>
      <c r="M35" s="176">
        <v>0.499</v>
      </c>
      <c r="N35" s="176">
        <v>0.491</v>
      </c>
      <c r="O35" s="176">
        <v>0.47</v>
      </c>
      <c r="P35" s="176">
        <v>0.461</v>
      </c>
      <c r="Q35" s="176">
        <v>0.459</v>
      </c>
      <c r="R35" s="176">
        <v>0.447</v>
      </c>
      <c r="S35" s="176">
        <v>0.439</v>
      </c>
      <c r="T35" s="176">
        <v>0.432</v>
      </c>
      <c r="U35" s="176">
        <v>0.431</v>
      </c>
      <c r="V35" s="176">
        <v>0.435</v>
      </c>
      <c r="W35" s="176">
        <v>0.496</v>
      </c>
      <c r="X35" s="176">
        <v>0.407</v>
      </c>
      <c r="Y35" s="176">
        <v>0.413</v>
      </c>
      <c r="Z35" s="176">
        <v>0.417</v>
      </c>
      <c r="AA35" s="176">
        <v>0.41</v>
      </c>
      <c r="AB35" s="176">
        <v>0.423</v>
      </c>
      <c r="AC35" s="176">
        <v>0.4376330727486656</v>
      </c>
      <c r="AD35" s="176">
        <v>0.4431083948664346</v>
      </c>
    </row>
    <row r="36" spans="1:30" ht="15">
      <c r="A36" s="188"/>
      <c r="B36" s="187" t="s">
        <v>13</v>
      </c>
      <c r="C36" s="176">
        <v>0.291</v>
      </c>
      <c r="D36" s="176">
        <v>0.284</v>
      </c>
      <c r="E36" s="176">
        <v>0.259</v>
      </c>
      <c r="F36" s="176">
        <v>0.229</v>
      </c>
      <c r="G36" s="176">
        <v>0.184</v>
      </c>
      <c r="H36" s="176">
        <v>0.164</v>
      </c>
      <c r="I36" s="176">
        <v>0.165</v>
      </c>
      <c r="J36" s="176">
        <v>0.173</v>
      </c>
      <c r="K36" s="176">
        <v>0.134</v>
      </c>
      <c r="L36" s="176">
        <v>0.111</v>
      </c>
      <c r="M36" s="176">
        <v>0.113</v>
      </c>
      <c r="N36" s="176">
        <v>0.118</v>
      </c>
      <c r="O36" s="176">
        <v>0.129</v>
      </c>
      <c r="P36" s="176">
        <v>0.147</v>
      </c>
      <c r="Q36" s="176">
        <v>0.159</v>
      </c>
      <c r="R36" s="176">
        <v>0.17</v>
      </c>
      <c r="S36" s="176">
        <v>0.166</v>
      </c>
      <c r="T36" s="176">
        <v>0.164</v>
      </c>
      <c r="U36" s="176">
        <v>0.166</v>
      </c>
      <c r="V36" s="176">
        <v>0.157</v>
      </c>
      <c r="W36" s="176">
        <v>0.127</v>
      </c>
      <c r="X36" s="176">
        <v>0.15</v>
      </c>
      <c r="Y36" s="176">
        <v>0.147</v>
      </c>
      <c r="Z36" s="176">
        <v>0.151</v>
      </c>
      <c r="AA36" s="176">
        <v>0.154</v>
      </c>
      <c r="AB36" s="176">
        <v>0.119</v>
      </c>
      <c r="AC36" s="176">
        <v>0.09423887537938909</v>
      </c>
      <c r="AD36" s="176">
        <v>0.078265258766291</v>
      </c>
    </row>
    <row r="37" spans="1:30" ht="13.5" thickBot="1">
      <c r="A37" s="614" t="s">
        <v>154</v>
      </c>
      <c r="B37" s="614"/>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row>
    <row r="38" spans="1:30" ht="15">
      <c r="A38" s="188"/>
      <c r="B38" s="187" t="s">
        <v>11</v>
      </c>
      <c r="C38" s="178"/>
      <c r="D38" s="178"/>
      <c r="E38" s="178"/>
      <c r="F38" s="178"/>
      <c r="G38" s="178"/>
      <c r="H38" s="178"/>
      <c r="I38" s="178"/>
      <c r="J38" s="178"/>
      <c r="K38" s="178"/>
      <c r="L38" s="178"/>
      <c r="M38" s="178"/>
      <c r="N38" s="178"/>
      <c r="O38" s="178"/>
      <c r="P38" s="178"/>
      <c r="Q38" s="178"/>
      <c r="R38" s="178"/>
      <c r="S38" s="178"/>
      <c r="T38" s="178"/>
      <c r="U38" s="178"/>
      <c r="V38" s="178"/>
      <c r="W38" s="178"/>
      <c r="X38" s="176">
        <v>0</v>
      </c>
      <c r="Y38" s="176">
        <v>0</v>
      </c>
      <c r="Z38" s="176">
        <v>0</v>
      </c>
      <c r="AA38" s="176">
        <v>0</v>
      </c>
      <c r="AB38" s="176">
        <v>0</v>
      </c>
      <c r="AC38" s="176">
        <v>0</v>
      </c>
      <c r="AD38" s="176">
        <v>0</v>
      </c>
    </row>
    <row r="39" spans="1:30" ht="15">
      <c r="A39" s="188"/>
      <c r="B39" s="187" t="s">
        <v>12</v>
      </c>
      <c r="C39" s="178"/>
      <c r="D39" s="178"/>
      <c r="E39" s="178"/>
      <c r="F39" s="178"/>
      <c r="G39" s="178"/>
      <c r="H39" s="178"/>
      <c r="I39" s="178"/>
      <c r="J39" s="178"/>
      <c r="K39" s="178"/>
      <c r="L39" s="178"/>
      <c r="M39" s="178"/>
      <c r="N39" s="178"/>
      <c r="O39" s="178"/>
      <c r="P39" s="178"/>
      <c r="Q39" s="178"/>
      <c r="R39" s="178"/>
      <c r="S39" s="178"/>
      <c r="T39" s="178"/>
      <c r="U39" s="178"/>
      <c r="V39" s="178"/>
      <c r="W39" s="178"/>
      <c r="X39" s="176">
        <v>0.202</v>
      </c>
      <c r="Y39" s="176">
        <v>0.21</v>
      </c>
      <c r="Z39" s="176">
        <v>0.223</v>
      </c>
      <c r="AA39" s="176">
        <v>0.228</v>
      </c>
      <c r="AB39" s="176">
        <v>0.236</v>
      </c>
      <c r="AC39" s="176">
        <v>0.24244452441275818</v>
      </c>
      <c r="AD39" s="176">
        <v>0.25096103512719836</v>
      </c>
    </row>
    <row r="40" spans="1:30" s="5" customFormat="1" ht="15">
      <c r="A40" s="188"/>
      <c r="B40" s="187" t="s">
        <v>0</v>
      </c>
      <c r="C40" s="178"/>
      <c r="D40" s="178"/>
      <c r="E40" s="178"/>
      <c r="F40" s="178"/>
      <c r="G40" s="178"/>
      <c r="H40" s="178"/>
      <c r="I40" s="178"/>
      <c r="J40" s="178"/>
      <c r="K40" s="178"/>
      <c r="L40" s="178"/>
      <c r="M40" s="178"/>
      <c r="N40" s="178"/>
      <c r="O40" s="178"/>
      <c r="P40" s="178"/>
      <c r="Q40" s="178"/>
      <c r="R40" s="178"/>
      <c r="S40" s="178"/>
      <c r="T40" s="178"/>
      <c r="U40" s="178"/>
      <c r="V40" s="178"/>
      <c r="W40" s="178"/>
      <c r="X40" s="176">
        <v>0.772</v>
      </c>
      <c r="Y40" s="176">
        <v>0.75</v>
      </c>
      <c r="Z40" s="176">
        <v>0.723</v>
      </c>
      <c r="AA40" s="176">
        <v>0.708</v>
      </c>
      <c r="AB40" s="176">
        <v>0.706</v>
      </c>
      <c r="AC40" s="176">
        <v>0.6968173971790498</v>
      </c>
      <c r="AD40" s="176">
        <v>0.6870451860443175</v>
      </c>
    </row>
    <row r="41" spans="1:30" s="5" customFormat="1" ht="13.5" thickBot="1">
      <c r="A41" s="182"/>
      <c r="B41" s="181" t="s">
        <v>13</v>
      </c>
      <c r="C41" s="173"/>
      <c r="D41" s="173"/>
      <c r="E41" s="173"/>
      <c r="F41" s="173"/>
      <c r="G41" s="173"/>
      <c r="H41" s="173"/>
      <c r="I41" s="173"/>
      <c r="J41" s="173"/>
      <c r="K41" s="173"/>
      <c r="L41" s="173"/>
      <c r="M41" s="173"/>
      <c r="N41" s="173"/>
      <c r="O41" s="173"/>
      <c r="P41" s="173"/>
      <c r="Q41" s="173"/>
      <c r="R41" s="173"/>
      <c r="S41" s="173"/>
      <c r="T41" s="173"/>
      <c r="U41" s="173"/>
      <c r="V41" s="173"/>
      <c r="W41" s="173"/>
      <c r="X41" s="172">
        <v>0.026</v>
      </c>
      <c r="Y41" s="172">
        <v>0.039</v>
      </c>
      <c r="Z41" s="172">
        <v>0.05</v>
      </c>
      <c r="AA41" s="172">
        <v>0.064</v>
      </c>
      <c r="AB41" s="172">
        <v>0.058</v>
      </c>
      <c r="AC41" s="172">
        <v>0.06073807840819206</v>
      </c>
      <c r="AD41" s="172">
        <v>0.06199377882848416</v>
      </c>
    </row>
    <row r="42" spans="1:30" s="5" customFormat="1" ht="15">
      <c r="A42" s="615" t="s">
        <v>970</v>
      </c>
      <c r="B42" s="616"/>
      <c r="C42" s="616"/>
      <c r="D42" s="616"/>
      <c r="E42" s="616"/>
      <c r="F42" s="616"/>
      <c r="G42" s="616"/>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row>
    <row r="43" spans="1:30" s="5" customFormat="1" ht="15">
      <c r="A43" s="617" t="s">
        <v>967</v>
      </c>
      <c r="B43" s="618"/>
      <c r="C43" s="618"/>
      <c r="D43" s="618"/>
      <c r="E43" s="61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row>
    <row r="44" spans="1:30" s="5" customFormat="1" ht="15">
      <c r="A44" s="188"/>
      <c r="B44" s="18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row>
    <row r="45" spans="1:30" s="5" customFormat="1" ht="15">
      <c r="A45" s="188"/>
      <c r="B45" s="18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row>
    <row r="46" spans="1:30" s="5" customFormat="1" ht="15">
      <c r="A46" s="188"/>
      <c r="B46" s="18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row>
    <row r="47" spans="1:30" s="5" customFormat="1" ht="15">
      <c r="A47" s="188"/>
      <c r="B47" s="18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row>
    <row r="48" spans="1:30" s="5" customFormat="1" ht="15">
      <c r="A48" s="188"/>
      <c r="B48" s="18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row>
    <row r="49" spans="1:30" s="5" customFormat="1" ht="15">
      <c r="A49" s="188"/>
      <c r="B49" s="18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row>
    <row r="50" spans="1:30" s="5" customFormat="1" ht="15">
      <c r="A50" s="188"/>
      <c r="B50" s="18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row>
    <row r="51" spans="1:30" s="5" customFormat="1" ht="15">
      <c r="A51" s="188"/>
      <c r="B51" s="18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row>
    <row r="52" spans="1:30" s="5" customFormat="1" ht="15">
      <c r="A52" s="188"/>
      <c r="B52" s="18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row>
    <row r="53" spans="1:30" ht="15">
      <c r="A53" s="188"/>
      <c r="B53" s="18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row>
    <row r="54" spans="1:30" ht="15">
      <c r="A54" s="188"/>
      <c r="B54" s="18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row>
    <row r="55" spans="1:30" ht="15">
      <c r="A55" s="188"/>
      <c r="B55" s="18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ht="15">
      <c r="A56" s="188"/>
      <c r="B56" s="18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row>
    <row r="57" spans="1:30" ht="15">
      <c r="A57" s="188"/>
      <c r="B57" s="18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row>
    <row r="58" spans="1:30" ht="15">
      <c r="A58" s="188"/>
      <c r="B58" s="18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row>
  </sheetData>
  <sheetProtection/>
  <mergeCells count="10">
    <mergeCell ref="A32:B32"/>
    <mergeCell ref="A37:B37"/>
    <mergeCell ref="A42:G42"/>
    <mergeCell ref="A43:E43"/>
    <mergeCell ref="A1:K1"/>
    <mergeCell ref="A2:B2"/>
    <mergeCell ref="A7:B7"/>
    <mergeCell ref="A22:C22"/>
    <mergeCell ref="A12:B12"/>
    <mergeCell ref="A17:B17"/>
  </mergeCells>
  <printOptions/>
  <pageMargins left="0.2" right="0.2" top="0.75" bottom="0.2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N47"/>
  <sheetViews>
    <sheetView zoomScalePageLayoutView="0" workbookViewId="0" topLeftCell="A1">
      <selection activeCell="A1" sqref="A1"/>
    </sheetView>
  </sheetViews>
  <sheetFormatPr defaultColWidth="5.7109375" defaultRowHeight="12.75"/>
  <cols>
    <col min="1" max="1" width="18.421875" style="4" customWidth="1"/>
    <col min="2" max="2" width="9.57421875" style="4" customWidth="1"/>
    <col min="3" max="3" width="10.140625" style="4" customWidth="1"/>
    <col min="4" max="4" width="10.57421875" style="4" customWidth="1"/>
    <col min="5" max="5" width="10.28125" style="4" customWidth="1"/>
    <col min="6" max="6" width="10.00390625" style="4" customWidth="1"/>
    <col min="7" max="7" width="10.28125" style="4" customWidth="1"/>
    <col min="8" max="9" width="10.00390625" style="4" customWidth="1"/>
    <col min="10" max="10" width="11.7109375" style="4" customWidth="1"/>
    <col min="11" max="11" width="13.140625" style="4" customWidth="1"/>
    <col min="12" max="12" width="13.57421875" style="150" customWidth="1"/>
    <col min="13" max="13" width="1.421875" style="4" customWidth="1"/>
    <col min="14" max="14" width="2.00390625" style="4" customWidth="1"/>
    <col min="15" max="16384" width="5.7109375" style="4" customWidth="1"/>
  </cols>
  <sheetData>
    <row r="1" spans="1:14" s="147" customFormat="1" ht="30.75" customHeight="1">
      <c r="A1" s="203" t="s">
        <v>191</v>
      </c>
      <c r="B1" s="202"/>
      <c r="C1" s="202"/>
      <c r="D1" s="201"/>
      <c r="E1" s="201"/>
      <c r="F1" s="200"/>
      <c r="G1" s="201"/>
      <c r="H1" s="199"/>
      <c r="I1" s="201"/>
      <c r="J1" s="201"/>
      <c r="K1" s="198"/>
      <c r="L1" s="197"/>
      <c r="M1" s="148"/>
      <c r="N1" s="149"/>
    </row>
    <row r="2" spans="1:14" s="47" customFormat="1" ht="30" customHeight="1">
      <c r="A2" s="475"/>
      <c r="B2" s="624" t="s">
        <v>29</v>
      </c>
      <c r="C2" s="625"/>
      <c r="D2" s="626" t="s">
        <v>30</v>
      </c>
      <c r="E2" s="625"/>
      <c r="F2" s="626" t="s">
        <v>31</v>
      </c>
      <c r="G2" s="625"/>
      <c r="H2" s="627" t="s">
        <v>15</v>
      </c>
      <c r="I2" s="628"/>
      <c r="J2" s="629" t="s">
        <v>221</v>
      </c>
      <c r="K2" s="629" t="s">
        <v>214</v>
      </c>
      <c r="L2" s="622" t="s">
        <v>215</v>
      </c>
      <c r="M2" s="45"/>
      <c r="N2" s="48"/>
    </row>
    <row r="3" spans="1:14" s="17" customFormat="1" ht="29.25" customHeight="1">
      <c r="A3" s="476" t="s">
        <v>100</v>
      </c>
      <c r="B3" s="162" t="s">
        <v>219</v>
      </c>
      <c r="C3" s="161" t="s">
        <v>220</v>
      </c>
      <c r="D3" s="160" t="s">
        <v>219</v>
      </c>
      <c r="E3" s="161" t="s">
        <v>220</v>
      </c>
      <c r="F3" s="160" t="s">
        <v>219</v>
      </c>
      <c r="G3" s="161" t="s">
        <v>220</v>
      </c>
      <c r="H3" s="160" t="s">
        <v>219</v>
      </c>
      <c r="I3" s="161" t="s">
        <v>220</v>
      </c>
      <c r="J3" s="630"/>
      <c r="K3" s="630"/>
      <c r="L3" s="623"/>
      <c r="M3" s="28"/>
      <c r="N3" s="50"/>
    </row>
    <row r="4" spans="1:14" ht="14.25">
      <c r="A4" s="477" t="s">
        <v>48</v>
      </c>
      <c r="B4" s="88">
        <v>47.589</v>
      </c>
      <c r="C4" s="169">
        <v>250.9390529119639</v>
      </c>
      <c r="D4" s="167">
        <v>1400</v>
      </c>
      <c r="E4" s="169">
        <v>7382.266365688489</v>
      </c>
      <c r="F4" s="167">
        <v>452</v>
      </c>
      <c r="G4" s="169">
        <v>2383.417426636569</v>
      </c>
      <c r="H4" s="167">
        <v>50</v>
      </c>
      <c r="I4" s="169">
        <v>263.65237020316033</v>
      </c>
      <c r="J4" s="164">
        <v>50</v>
      </c>
      <c r="K4" s="163">
        <v>176</v>
      </c>
      <c r="L4" s="171">
        <v>0.133</v>
      </c>
      <c r="M4" s="51"/>
      <c r="N4" s="52"/>
    </row>
    <row r="5" spans="1:14" ht="14.25">
      <c r="A5" s="477" t="s">
        <v>49</v>
      </c>
      <c r="B5" s="88">
        <v>358.353</v>
      </c>
      <c r="C5" s="169">
        <v>1694.5309187854252</v>
      </c>
      <c r="D5" s="167">
        <v>1400</v>
      </c>
      <c r="E5" s="169">
        <v>6620.12955465587</v>
      </c>
      <c r="F5" s="167">
        <v>1050</v>
      </c>
      <c r="G5" s="169">
        <v>4965.097165991903</v>
      </c>
      <c r="H5" s="167">
        <v>50</v>
      </c>
      <c r="I5" s="169">
        <v>236.4331983805668</v>
      </c>
      <c r="J5" s="164">
        <v>50</v>
      </c>
      <c r="K5" s="163">
        <v>567</v>
      </c>
      <c r="L5" s="171">
        <v>0.219</v>
      </c>
      <c r="M5" s="51"/>
      <c r="N5" s="52"/>
    </row>
    <row r="6" spans="1:14" ht="14.25">
      <c r="A6" s="477" t="s">
        <v>50</v>
      </c>
      <c r="B6" s="88">
        <v>925.998</v>
      </c>
      <c r="C6" s="169">
        <v>3990.94887099631</v>
      </c>
      <c r="D6" s="167">
        <v>1400</v>
      </c>
      <c r="E6" s="169">
        <v>6033.845018450184</v>
      </c>
      <c r="F6" s="167">
        <v>1400</v>
      </c>
      <c r="G6" s="169">
        <v>6033.845018450184</v>
      </c>
      <c r="H6" s="167">
        <v>200</v>
      </c>
      <c r="I6" s="169">
        <v>861.9778597785977</v>
      </c>
      <c r="J6" s="164">
        <v>50</v>
      </c>
      <c r="K6" s="163">
        <v>1217</v>
      </c>
      <c r="L6" s="171">
        <v>0.298</v>
      </c>
      <c r="M6" s="51"/>
      <c r="N6" s="52"/>
    </row>
    <row r="7" spans="1:14" ht="14.25">
      <c r="A7" s="477" t="s">
        <v>51</v>
      </c>
      <c r="B7" s="88">
        <v>1475.444</v>
      </c>
      <c r="C7" s="169">
        <v>6036.038820035026</v>
      </c>
      <c r="D7" s="167">
        <v>1400</v>
      </c>
      <c r="E7" s="169">
        <v>5727.3975481611205</v>
      </c>
      <c r="F7" s="167">
        <v>1400</v>
      </c>
      <c r="G7" s="169">
        <v>5727.3975481611205</v>
      </c>
      <c r="H7" s="167">
        <v>200</v>
      </c>
      <c r="I7" s="169">
        <v>818.1996497373029</v>
      </c>
      <c r="J7" s="164">
        <v>50</v>
      </c>
      <c r="K7" s="163">
        <v>1944</v>
      </c>
      <c r="L7" s="171">
        <v>0.383</v>
      </c>
      <c r="M7" s="51"/>
      <c r="N7" s="52"/>
    </row>
    <row r="8" spans="1:14" ht="14.25">
      <c r="A8" s="477" t="s">
        <v>52</v>
      </c>
      <c r="B8" s="88">
        <v>1524.34</v>
      </c>
      <c r="C8" s="169">
        <v>5837.3725678688525</v>
      </c>
      <c r="D8" s="167">
        <v>1800</v>
      </c>
      <c r="E8" s="169">
        <v>6892.996721311475</v>
      </c>
      <c r="F8" s="167">
        <v>1400</v>
      </c>
      <c r="G8" s="169">
        <v>5361.2196721311475</v>
      </c>
      <c r="H8" s="167">
        <v>200</v>
      </c>
      <c r="I8" s="169">
        <v>765.8885245901639</v>
      </c>
      <c r="J8" s="164">
        <v>50</v>
      </c>
      <c r="K8" s="163">
        <v>2011</v>
      </c>
      <c r="L8" s="171">
        <v>0.385</v>
      </c>
      <c r="M8" s="51"/>
      <c r="N8" s="52"/>
    </row>
    <row r="9" spans="1:14" ht="14.25">
      <c r="A9" s="477" t="s">
        <v>53</v>
      </c>
      <c r="B9" s="88">
        <v>1540.895</v>
      </c>
      <c r="C9" s="169">
        <v>5478.6439637747335</v>
      </c>
      <c r="D9" s="167">
        <v>1800</v>
      </c>
      <c r="E9" s="169">
        <v>6399.890410958904</v>
      </c>
      <c r="F9" s="167">
        <v>1600</v>
      </c>
      <c r="G9" s="169">
        <v>5688.791476407915</v>
      </c>
      <c r="H9" s="167">
        <v>50</v>
      </c>
      <c r="I9" s="169">
        <v>177.77473363774735</v>
      </c>
      <c r="J9" s="164">
        <v>50</v>
      </c>
      <c r="K9" s="163">
        <v>1893</v>
      </c>
      <c r="L9" s="171">
        <v>0.367</v>
      </c>
      <c r="M9" s="51"/>
      <c r="N9" s="52"/>
    </row>
    <row r="10" spans="1:14" ht="14.25">
      <c r="A10" s="477" t="s">
        <v>54</v>
      </c>
      <c r="B10" s="88">
        <v>2357.222</v>
      </c>
      <c r="C10" s="169">
        <v>7532.662521367991</v>
      </c>
      <c r="D10" s="167">
        <v>1800</v>
      </c>
      <c r="E10" s="169">
        <v>5752.021887824898</v>
      </c>
      <c r="F10" s="167">
        <v>1800</v>
      </c>
      <c r="G10" s="169">
        <v>5752.021887824898</v>
      </c>
      <c r="H10" s="167">
        <v>200</v>
      </c>
      <c r="I10" s="169">
        <v>639.1135430916553</v>
      </c>
      <c r="J10" s="164">
        <v>50</v>
      </c>
      <c r="K10" s="163">
        <v>2538</v>
      </c>
      <c r="L10" s="171">
        <v>0.338</v>
      </c>
      <c r="M10" s="51"/>
      <c r="N10" s="52"/>
    </row>
    <row r="11" spans="1:14" ht="14.25">
      <c r="A11" s="477" t="s">
        <v>55</v>
      </c>
      <c r="B11" s="88">
        <v>2387.111</v>
      </c>
      <c r="C11" s="169">
        <v>6742.679336831922</v>
      </c>
      <c r="D11" s="167">
        <v>1800</v>
      </c>
      <c r="E11" s="169">
        <v>5084.31438935913</v>
      </c>
      <c r="F11" s="167">
        <v>1750</v>
      </c>
      <c r="G11" s="169">
        <v>4943.083434099154</v>
      </c>
      <c r="H11" s="167">
        <v>150</v>
      </c>
      <c r="I11" s="169">
        <v>423.69286577992744</v>
      </c>
      <c r="J11" s="164">
        <v>50</v>
      </c>
      <c r="K11" s="163">
        <v>2707.932</v>
      </c>
      <c r="L11" s="171">
        <v>0.406</v>
      </c>
      <c r="M11" s="51"/>
      <c r="N11" s="51"/>
    </row>
    <row r="12" spans="1:14" ht="14.25">
      <c r="A12" s="477" t="s">
        <v>56</v>
      </c>
      <c r="B12" s="88">
        <v>2299.718</v>
      </c>
      <c r="C12" s="169">
        <v>5864.682597467249</v>
      </c>
      <c r="D12" s="167">
        <v>1900</v>
      </c>
      <c r="E12" s="169">
        <v>4845.331877729258</v>
      </c>
      <c r="F12" s="167">
        <v>1670</v>
      </c>
      <c r="G12" s="169">
        <v>4258.791703056769</v>
      </c>
      <c r="H12" s="167">
        <v>120</v>
      </c>
      <c r="I12" s="169">
        <v>306.02096069869</v>
      </c>
      <c r="J12" s="164">
        <v>50</v>
      </c>
      <c r="K12" s="163">
        <v>2709.076</v>
      </c>
      <c r="L12" s="171">
        <v>0.419</v>
      </c>
      <c r="M12" s="51"/>
      <c r="N12" s="51"/>
    </row>
    <row r="13" spans="1:14" ht="12.75" customHeight="1">
      <c r="A13" s="477" t="s">
        <v>58</v>
      </c>
      <c r="B13" s="88">
        <v>2420.517</v>
      </c>
      <c r="C13" s="169">
        <v>5799.2111705846155</v>
      </c>
      <c r="D13" s="167">
        <v>2100</v>
      </c>
      <c r="E13" s="169">
        <v>5031.298461538462</v>
      </c>
      <c r="F13" s="167">
        <v>1800</v>
      </c>
      <c r="G13" s="169">
        <v>4312.541538461539</v>
      </c>
      <c r="H13" s="167">
        <v>50</v>
      </c>
      <c r="I13" s="169">
        <v>119.79282051282053</v>
      </c>
      <c r="J13" s="164">
        <v>50</v>
      </c>
      <c r="K13" s="163">
        <v>2522.746</v>
      </c>
      <c r="L13" s="171">
        <v>0.459</v>
      </c>
      <c r="M13" s="51"/>
      <c r="N13" s="51"/>
    </row>
    <row r="14" spans="1:14" ht="14.25">
      <c r="A14" s="477" t="s">
        <v>59</v>
      </c>
      <c r="B14" s="88">
        <v>2797.057</v>
      </c>
      <c r="C14" s="169">
        <v>6540.353623343342</v>
      </c>
      <c r="D14" s="167">
        <v>2300</v>
      </c>
      <c r="E14" s="169">
        <v>5378.086086086086</v>
      </c>
      <c r="F14" s="167">
        <v>1800</v>
      </c>
      <c r="G14" s="169">
        <v>4208.936936936936</v>
      </c>
      <c r="H14" s="167">
        <v>200</v>
      </c>
      <c r="I14" s="169">
        <v>467.6596596596596</v>
      </c>
      <c r="J14" s="164">
        <v>50</v>
      </c>
      <c r="K14" s="163">
        <v>2758.906</v>
      </c>
      <c r="L14" s="171">
        <v>0.475</v>
      </c>
      <c r="M14" s="51"/>
      <c r="N14" s="52"/>
    </row>
    <row r="15" spans="1:14" ht="14.25">
      <c r="A15" s="477" t="s">
        <v>60</v>
      </c>
      <c r="B15" s="88">
        <v>3052.999052</v>
      </c>
      <c r="C15" s="169">
        <v>6850.800831421634</v>
      </c>
      <c r="D15" s="167">
        <v>2500</v>
      </c>
      <c r="E15" s="169">
        <v>5609.894332372719</v>
      </c>
      <c r="F15" s="167">
        <v>1900</v>
      </c>
      <c r="G15" s="169">
        <v>4263.519692603267</v>
      </c>
      <c r="H15" s="167">
        <v>200</v>
      </c>
      <c r="I15" s="169">
        <v>448.79154658981753</v>
      </c>
      <c r="J15" s="164">
        <v>50</v>
      </c>
      <c r="K15" s="163">
        <v>2747.1</v>
      </c>
      <c r="L15" s="171">
        <v>0.486</v>
      </c>
      <c r="M15" s="51"/>
      <c r="N15" s="52"/>
    </row>
    <row r="16" spans="1:14" ht="14.25">
      <c r="A16" s="477" t="s">
        <v>61</v>
      </c>
      <c r="B16" s="88">
        <v>3597.379921</v>
      </c>
      <c r="C16" s="169">
        <v>7795.302041056735</v>
      </c>
      <c r="D16" s="167">
        <v>2600</v>
      </c>
      <c r="E16" s="169">
        <v>5634.040816326531</v>
      </c>
      <c r="F16" s="167">
        <v>2100</v>
      </c>
      <c r="G16" s="169">
        <v>4550.571428571428</v>
      </c>
      <c r="H16" s="167">
        <v>200</v>
      </c>
      <c r="I16" s="169">
        <v>433.38775510204084</v>
      </c>
      <c r="J16" s="164">
        <v>60</v>
      </c>
      <c r="K16" s="163">
        <v>2813.489</v>
      </c>
      <c r="L16" s="171">
        <v>0.504</v>
      </c>
      <c r="M16" s="51"/>
      <c r="N16" s="52"/>
    </row>
    <row r="17" spans="1:14" ht="14.25">
      <c r="A17" s="477" t="s">
        <v>62</v>
      </c>
      <c r="B17" s="88">
        <v>3460.006551</v>
      </c>
      <c r="C17" s="169">
        <v>7381.220915866631</v>
      </c>
      <c r="D17" s="167">
        <v>2600</v>
      </c>
      <c r="E17" s="169">
        <v>5546.571689497718</v>
      </c>
      <c r="F17" s="167">
        <v>2100</v>
      </c>
      <c r="G17" s="169">
        <v>4479.923287671233</v>
      </c>
      <c r="H17" s="167">
        <v>100</v>
      </c>
      <c r="I17" s="169">
        <v>213.32968036529684</v>
      </c>
      <c r="J17" s="164">
        <v>60</v>
      </c>
      <c r="K17" s="163">
        <v>2659.507</v>
      </c>
      <c r="L17" s="171">
        <v>0.539</v>
      </c>
      <c r="M17" s="51"/>
      <c r="N17" s="52"/>
    </row>
    <row r="18" spans="1:14" ht="14.25">
      <c r="A18" s="477" t="s">
        <v>63</v>
      </c>
      <c r="B18" s="88">
        <v>3754.329481</v>
      </c>
      <c r="C18" s="169">
        <v>7706.470557501548</v>
      </c>
      <c r="D18" s="167">
        <v>2300</v>
      </c>
      <c r="E18" s="169">
        <v>4721.184534270651</v>
      </c>
      <c r="F18" s="167">
        <v>2100</v>
      </c>
      <c r="G18" s="169">
        <v>4310.646748681898</v>
      </c>
      <c r="H18" s="167">
        <v>200</v>
      </c>
      <c r="I18" s="169">
        <v>410.53778558875223</v>
      </c>
      <c r="J18" s="164">
        <v>60</v>
      </c>
      <c r="K18" s="163">
        <v>2881.547</v>
      </c>
      <c r="L18" s="171">
        <v>0.575</v>
      </c>
      <c r="M18" s="45"/>
      <c r="N18" s="48"/>
    </row>
    <row r="19" spans="1:14" ht="14.25">
      <c r="A19" s="477" t="s">
        <v>64</v>
      </c>
      <c r="B19" s="88">
        <v>4475.693249</v>
      </c>
      <c r="C19" s="169">
        <v>8822.818904585687</v>
      </c>
      <c r="D19" s="167">
        <v>2500</v>
      </c>
      <c r="E19" s="169">
        <v>4928.185654008439</v>
      </c>
      <c r="F19" s="167">
        <v>2200</v>
      </c>
      <c r="G19" s="169">
        <v>4336.803375527426</v>
      </c>
      <c r="H19" s="167">
        <v>200</v>
      </c>
      <c r="I19" s="169">
        <v>394.2548523206751</v>
      </c>
      <c r="J19" s="164">
        <v>60</v>
      </c>
      <c r="K19" s="163">
        <v>3198.286</v>
      </c>
      <c r="L19" s="171">
        <v>0.579</v>
      </c>
      <c r="M19" s="45"/>
      <c r="N19" s="48"/>
    </row>
    <row r="20" spans="1:14" ht="14.25">
      <c r="A20" s="477" t="s">
        <v>65</v>
      </c>
      <c r="B20" s="88">
        <v>4777.844232</v>
      </c>
      <c r="C20" s="169">
        <v>8971.7467943591</v>
      </c>
      <c r="D20" s="167">
        <v>2700</v>
      </c>
      <c r="E20" s="169">
        <v>5070.009646302251</v>
      </c>
      <c r="F20" s="167">
        <v>2300</v>
      </c>
      <c r="G20" s="169">
        <v>4318.897106109324</v>
      </c>
      <c r="H20" s="167">
        <v>200</v>
      </c>
      <c r="I20" s="169">
        <v>375.55627009646304</v>
      </c>
      <c r="J20" s="164">
        <v>60</v>
      </c>
      <c r="K20" s="163">
        <v>3322.151</v>
      </c>
      <c r="L20" s="171">
        <v>0.59</v>
      </c>
      <c r="M20" s="45"/>
      <c r="N20" s="48"/>
    </row>
    <row r="21" spans="1:14" ht="14.25">
      <c r="A21" s="477" t="s">
        <v>66</v>
      </c>
      <c r="B21" s="88">
        <v>4935.191005</v>
      </c>
      <c r="C21" s="169">
        <v>8840.804279171625</v>
      </c>
      <c r="D21" s="167">
        <v>2900</v>
      </c>
      <c r="E21" s="169">
        <v>5195.003067484662</v>
      </c>
      <c r="F21" s="167">
        <v>2300</v>
      </c>
      <c r="G21" s="169">
        <v>4120.174846625767</v>
      </c>
      <c r="H21" s="167">
        <v>100</v>
      </c>
      <c r="I21" s="169">
        <v>179.13803680981596</v>
      </c>
      <c r="J21" s="164">
        <v>60</v>
      </c>
      <c r="K21" s="163">
        <v>3404.81</v>
      </c>
      <c r="L21" s="171">
        <v>0.611</v>
      </c>
      <c r="M21" s="45"/>
      <c r="N21" s="48"/>
    </row>
    <row r="22" spans="1:14" ht="14.25">
      <c r="A22" s="477" t="s">
        <v>67</v>
      </c>
      <c r="B22" s="88">
        <v>5792.702829</v>
      </c>
      <c r="C22" s="169">
        <v>9935.038252886081</v>
      </c>
      <c r="D22" s="167">
        <v>3100</v>
      </c>
      <c r="E22" s="169">
        <v>5316.795888399413</v>
      </c>
      <c r="F22" s="167">
        <v>2400</v>
      </c>
      <c r="G22" s="169">
        <v>4116.229074889869</v>
      </c>
      <c r="H22" s="167">
        <v>200</v>
      </c>
      <c r="I22" s="169">
        <v>343.0190895741557</v>
      </c>
      <c r="J22" s="164">
        <v>60</v>
      </c>
      <c r="K22" s="163">
        <v>3786</v>
      </c>
      <c r="L22" s="171">
        <v>0.615</v>
      </c>
      <c r="M22" s="45"/>
      <c r="N22" s="48"/>
    </row>
    <row r="23" spans="1:14" ht="14.25">
      <c r="A23" s="477" t="s">
        <v>68</v>
      </c>
      <c r="B23" s="88">
        <v>6175.902364</v>
      </c>
      <c r="C23" s="169">
        <v>10268.086040006718</v>
      </c>
      <c r="D23" s="167">
        <v>3100</v>
      </c>
      <c r="E23" s="169">
        <v>5154.0754448398575</v>
      </c>
      <c r="F23" s="167">
        <v>2400</v>
      </c>
      <c r="G23" s="169">
        <v>3990.251957295374</v>
      </c>
      <c r="H23" s="167">
        <v>200</v>
      </c>
      <c r="I23" s="169">
        <v>332.52099644128117</v>
      </c>
      <c r="J23" s="164">
        <v>60</v>
      </c>
      <c r="K23" s="163">
        <v>4002</v>
      </c>
      <c r="L23" s="171">
        <v>0.621</v>
      </c>
      <c r="M23" s="45"/>
      <c r="N23" s="48"/>
    </row>
    <row r="24" spans="1:14" ht="14.25">
      <c r="A24" s="477" t="s">
        <v>69</v>
      </c>
      <c r="B24" s="88">
        <v>5654.453265</v>
      </c>
      <c r="C24" s="169">
        <v>9147.213745782134</v>
      </c>
      <c r="D24" s="167">
        <v>3700</v>
      </c>
      <c r="E24" s="169">
        <v>5985.4930747922435</v>
      </c>
      <c r="F24" s="167">
        <v>2300</v>
      </c>
      <c r="G24" s="169">
        <v>3720.711911357341</v>
      </c>
      <c r="H24" s="167">
        <v>400</v>
      </c>
      <c r="I24" s="169">
        <v>647.0803324099724</v>
      </c>
      <c r="J24" s="164" t="s">
        <v>57</v>
      </c>
      <c r="K24" s="163">
        <v>3756</v>
      </c>
      <c r="L24" s="171">
        <v>0.592</v>
      </c>
      <c r="M24" s="45"/>
      <c r="N24" s="48"/>
    </row>
    <row r="25" spans="1:14" ht="14.25">
      <c r="A25" s="477" t="s">
        <v>70</v>
      </c>
      <c r="B25" s="88">
        <v>5519.474492</v>
      </c>
      <c r="C25" s="169">
        <v>8688.188432838491</v>
      </c>
      <c r="D25" s="167">
        <v>3900</v>
      </c>
      <c r="E25" s="169">
        <v>6138.978436657682</v>
      </c>
      <c r="F25" s="167">
        <v>2300</v>
      </c>
      <c r="G25" s="169">
        <v>3620.423180592992</v>
      </c>
      <c r="H25" s="167">
        <v>400</v>
      </c>
      <c r="I25" s="169">
        <v>629.6388140161725</v>
      </c>
      <c r="J25" s="164" t="s">
        <v>57</v>
      </c>
      <c r="K25" s="163">
        <v>3674.898</v>
      </c>
      <c r="L25" s="171">
        <v>0.593</v>
      </c>
      <c r="M25" s="45"/>
      <c r="N25" s="48"/>
    </row>
    <row r="26" spans="1:14" ht="14.25">
      <c r="A26" s="477" t="s">
        <v>71</v>
      </c>
      <c r="B26" s="88">
        <v>5471.70771</v>
      </c>
      <c r="C26" s="169">
        <v>8381.43629000105</v>
      </c>
      <c r="D26" s="167">
        <v>4100</v>
      </c>
      <c r="E26" s="169">
        <v>6280.285901639345</v>
      </c>
      <c r="F26" s="167">
        <v>2340</v>
      </c>
      <c r="G26" s="169">
        <v>3584.3582950819673</v>
      </c>
      <c r="H26" s="167">
        <v>400</v>
      </c>
      <c r="I26" s="169">
        <v>612.7108196721312</v>
      </c>
      <c r="J26" s="164" t="s">
        <v>57</v>
      </c>
      <c r="K26" s="163">
        <v>3611.821</v>
      </c>
      <c r="L26" s="171">
        <v>0.585</v>
      </c>
      <c r="M26" s="45"/>
      <c r="N26" s="48"/>
    </row>
    <row r="27" spans="1:14" ht="14.25">
      <c r="A27" s="477" t="s">
        <v>72</v>
      </c>
      <c r="B27" s="88">
        <v>5780.032888</v>
      </c>
      <c r="C27" s="169">
        <v>8599.95262742196</v>
      </c>
      <c r="D27" s="167">
        <v>4300</v>
      </c>
      <c r="E27" s="169">
        <v>6397.852229299363</v>
      </c>
      <c r="F27" s="167">
        <v>2470</v>
      </c>
      <c r="G27" s="169">
        <v>3675.0453503184713</v>
      </c>
      <c r="H27" s="167">
        <v>400</v>
      </c>
      <c r="I27" s="169">
        <v>595.1490445859872</v>
      </c>
      <c r="J27" s="164" t="s">
        <v>57</v>
      </c>
      <c r="K27" s="163">
        <v>3666</v>
      </c>
      <c r="L27" s="171">
        <v>0.576</v>
      </c>
      <c r="M27" s="45"/>
      <c r="N27" s="48"/>
    </row>
    <row r="28" spans="1:14" ht="14.25">
      <c r="A28" s="477" t="s">
        <v>73</v>
      </c>
      <c r="B28" s="88">
        <v>6331.091265</v>
      </c>
      <c r="C28" s="169">
        <v>9214.43984510243</v>
      </c>
      <c r="D28" s="167">
        <v>4500</v>
      </c>
      <c r="E28" s="169">
        <v>6549.420560747663</v>
      </c>
      <c r="F28" s="167">
        <v>2700</v>
      </c>
      <c r="G28" s="169">
        <v>3929.652336448598</v>
      </c>
      <c r="H28" s="167">
        <v>400</v>
      </c>
      <c r="I28" s="169">
        <v>582.1707165109034</v>
      </c>
      <c r="J28" s="164" t="s">
        <v>57</v>
      </c>
      <c r="K28" s="163">
        <v>3732.807</v>
      </c>
      <c r="L28" s="171">
        <v>0.566</v>
      </c>
      <c r="M28" s="45"/>
      <c r="N28" s="48"/>
    </row>
    <row r="29" spans="1:14" ht="12.75">
      <c r="A29" s="477" t="s">
        <v>74</v>
      </c>
      <c r="B29" s="88">
        <v>7232.781489</v>
      </c>
      <c r="C29" s="169">
        <v>10352.627602355662</v>
      </c>
      <c r="D29" s="167">
        <v>4500</v>
      </c>
      <c r="E29" s="169">
        <v>6441.066176470588</v>
      </c>
      <c r="F29" s="167">
        <v>3000</v>
      </c>
      <c r="G29" s="169">
        <v>4294.044117647059</v>
      </c>
      <c r="H29" s="167">
        <v>400</v>
      </c>
      <c r="I29" s="169">
        <v>572.5392156862745</v>
      </c>
      <c r="J29" s="164" t="s">
        <v>57</v>
      </c>
      <c r="K29" s="163">
        <v>3855.18</v>
      </c>
      <c r="L29" s="171">
        <v>0.553</v>
      </c>
      <c r="N29" s="5"/>
    </row>
    <row r="30" spans="1:14" ht="12.75">
      <c r="A30" s="477" t="s">
        <v>75</v>
      </c>
      <c r="B30" s="88">
        <v>7208.500491</v>
      </c>
      <c r="C30" s="169">
        <v>10101.241035966625</v>
      </c>
      <c r="D30" s="167">
        <v>4500</v>
      </c>
      <c r="E30" s="169">
        <v>6305.8308338332345</v>
      </c>
      <c r="F30" s="167">
        <v>3125</v>
      </c>
      <c r="G30" s="169">
        <v>4379.049190161968</v>
      </c>
      <c r="H30" s="167">
        <v>400</v>
      </c>
      <c r="I30" s="169">
        <v>560.5182963407319</v>
      </c>
      <c r="J30" s="164" t="s">
        <v>57</v>
      </c>
      <c r="K30" s="163">
        <v>3763.71</v>
      </c>
      <c r="L30" s="171">
        <v>0.555</v>
      </c>
      <c r="N30" s="5"/>
    </row>
    <row r="31" spans="1:14" ht="12.75">
      <c r="A31" s="477" t="s">
        <v>76</v>
      </c>
      <c r="B31" s="88">
        <v>7956.304184</v>
      </c>
      <c r="C31" s="169">
        <v>10755.560371329073</v>
      </c>
      <c r="D31" s="167">
        <v>4800</v>
      </c>
      <c r="E31" s="169">
        <v>6488.777777777777</v>
      </c>
      <c r="F31" s="167">
        <v>3300</v>
      </c>
      <c r="G31" s="169">
        <v>4461.034722222222</v>
      </c>
      <c r="H31" s="167">
        <v>400</v>
      </c>
      <c r="I31" s="169">
        <v>540.7314814814814</v>
      </c>
      <c r="J31" s="164" t="s">
        <v>57</v>
      </c>
      <c r="K31" s="163">
        <v>3899.433</v>
      </c>
      <c r="L31" s="171">
        <v>0.562</v>
      </c>
      <c r="N31" s="5"/>
    </row>
    <row r="32" spans="1:14" ht="12.75">
      <c r="A32" s="477" t="s">
        <v>77</v>
      </c>
      <c r="B32" s="88">
        <v>9975.09234</v>
      </c>
      <c r="C32" s="169">
        <v>13127.558705659943</v>
      </c>
      <c r="D32" s="167">
        <v>5100</v>
      </c>
      <c r="E32" s="169">
        <v>6711.772394366197</v>
      </c>
      <c r="F32" s="167">
        <v>3750</v>
      </c>
      <c r="G32" s="169">
        <v>4935.12676056338</v>
      </c>
      <c r="H32" s="167">
        <v>400</v>
      </c>
      <c r="I32" s="169">
        <v>526.4135211267605</v>
      </c>
      <c r="J32" s="164" t="s">
        <v>57</v>
      </c>
      <c r="K32" s="163">
        <v>4340.879</v>
      </c>
      <c r="L32" s="171">
        <v>0.571</v>
      </c>
      <c r="N32" s="5"/>
    </row>
    <row r="33" spans="1:14" ht="12.75">
      <c r="A33" s="477" t="s">
        <v>78</v>
      </c>
      <c r="B33" s="88">
        <v>11641.551718</v>
      </c>
      <c r="C33" s="169">
        <v>15099.499806318314</v>
      </c>
      <c r="D33" s="167">
        <v>5400</v>
      </c>
      <c r="E33" s="169">
        <v>7003.988895058302</v>
      </c>
      <c r="F33" s="167">
        <v>4000</v>
      </c>
      <c r="G33" s="169">
        <v>5188.139922265408</v>
      </c>
      <c r="H33" s="167">
        <v>400</v>
      </c>
      <c r="I33" s="169">
        <v>518.8139922265409</v>
      </c>
      <c r="J33" s="164" t="s">
        <v>57</v>
      </c>
      <c r="K33" s="163">
        <v>4778.507</v>
      </c>
      <c r="L33" s="171">
        <v>0.575</v>
      </c>
      <c r="N33" s="5"/>
    </row>
    <row r="34" spans="1:14" ht="12.75">
      <c r="A34" s="477" t="s">
        <v>79</v>
      </c>
      <c r="B34" s="88">
        <v>12707.897337</v>
      </c>
      <c r="C34" s="169">
        <v>16142.00101323465</v>
      </c>
      <c r="D34" s="167">
        <v>5800</v>
      </c>
      <c r="E34" s="169">
        <v>7367.356171832518</v>
      </c>
      <c r="F34" s="167">
        <v>4050</v>
      </c>
      <c r="G34" s="169">
        <v>5144.446982055465</v>
      </c>
      <c r="H34" s="167">
        <v>400</v>
      </c>
      <c r="I34" s="169">
        <v>508.0935290918978</v>
      </c>
      <c r="J34" s="164" t="s">
        <v>57</v>
      </c>
      <c r="K34" s="163">
        <v>5139.638</v>
      </c>
      <c r="L34" s="171">
        <v>0.578</v>
      </c>
      <c r="N34" s="5"/>
    </row>
    <row r="35" spans="1:14" ht="12.75">
      <c r="A35" s="477" t="s">
        <v>80</v>
      </c>
      <c r="B35" s="88">
        <v>13149.93976</v>
      </c>
      <c r="C35" s="169">
        <v>16218.444182560506</v>
      </c>
      <c r="D35" s="167">
        <v>5800</v>
      </c>
      <c r="E35" s="169">
        <v>7153.414994720169</v>
      </c>
      <c r="F35" s="167">
        <v>4050</v>
      </c>
      <c r="G35" s="169">
        <v>4995.0570221752905</v>
      </c>
      <c r="H35" s="167">
        <v>400</v>
      </c>
      <c r="I35" s="169">
        <v>493.33896515311505</v>
      </c>
      <c r="J35" s="164" t="s">
        <v>57</v>
      </c>
      <c r="K35" s="163">
        <v>5308.433</v>
      </c>
      <c r="L35" s="171">
        <v>0.583</v>
      </c>
      <c r="N35" s="5"/>
    </row>
    <row r="36" spans="1:14" ht="12.75">
      <c r="A36" s="477" t="s">
        <v>81</v>
      </c>
      <c r="B36" s="88">
        <v>12693.127982</v>
      </c>
      <c r="C36" s="169">
        <v>15174.329191828414</v>
      </c>
      <c r="D36" s="167">
        <v>5800</v>
      </c>
      <c r="E36" s="169">
        <v>6933.760491299898</v>
      </c>
      <c r="F36" s="167">
        <v>4050</v>
      </c>
      <c r="G36" s="169">
        <v>4841.67758444217</v>
      </c>
      <c r="H36" s="167">
        <v>400</v>
      </c>
      <c r="I36" s="169">
        <v>478.19037871033777</v>
      </c>
      <c r="J36" s="164" t="s">
        <v>57</v>
      </c>
      <c r="K36" s="163">
        <v>5167.979</v>
      </c>
      <c r="L36" s="171">
        <v>0.5895</v>
      </c>
      <c r="N36" s="5"/>
    </row>
    <row r="37" spans="1:14" ht="12.75">
      <c r="A37" s="477" t="s">
        <v>82</v>
      </c>
      <c r="B37" s="88">
        <v>12817.316257</v>
      </c>
      <c r="C37" s="169">
        <v>14712.893407224434</v>
      </c>
      <c r="D37" s="167">
        <v>5800</v>
      </c>
      <c r="E37" s="169">
        <v>6657.772972972973</v>
      </c>
      <c r="F37" s="167">
        <v>4050</v>
      </c>
      <c r="G37" s="169">
        <v>4648.962162162162</v>
      </c>
      <c r="H37" s="167">
        <v>400</v>
      </c>
      <c r="I37" s="169">
        <v>459.15675675675675</v>
      </c>
      <c r="J37" s="164" t="s">
        <v>57</v>
      </c>
      <c r="K37" s="163">
        <v>5164.959</v>
      </c>
      <c r="L37" s="171">
        <v>0.584</v>
      </c>
      <c r="N37" s="5"/>
    </row>
    <row r="38" spans="1:14" ht="12.75">
      <c r="A38" s="477" t="s">
        <v>83</v>
      </c>
      <c r="B38" s="88">
        <v>14676.345</v>
      </c>
      <c r="C38" s="169">
        <v>16458.722733282444</v>
      </c>
      <c r="D38" s="167">
        <v>5800</v>
      </c>
      <c r="E38" s="169">
        <v>6504.384562575912</v>
      </c>
      <c r="F38" s="167">
        <v>4310</v>
      </c>
      <c r="G38" s="169">
        <v>4833.430597362445</v>
      </c>
      <c r="H38" s="167">
        <v>400</v>
      </c>
      <c r="I38" s="169">
        <v>448.5782456948905</v>
      </c>
      <c r="J38" s="164" t="s">
        <v>57</v>
      </c>
      <c r="K38" s="163">
        <v>5542.893</v>
      </c>
      <c r="L38" s="171">
        <v>0.578</v>
      </c>
      <c r="N38" s="5"/>
    </row>
    <row r="39" spans="1:14" ht="12.75">
      <c r="A39" s="477" t="s">
        <v>8</v>
      </c>
      <c r="B39" s="88">
        <v>18291</v>
      </c>
      <c r="C39" s="169">
        <v>19424.562364750596</v>
      </c>
      <c r="D39" s="167">
        <v>5800</v>
      </c>
      <c r="E39" s="169">
        <v>6159.447909657944</v>
      </c>
      <c r="F39" s="167">
        <v>4731</v>
      </c>
      <c r="G39" s="169">
        <v>5024.197941481333</v>
      </c>
      <c r="H39" s="167">
        <v>523</v>
      </c>
      <c r="I39" s="169">
        <v>555.4122856467422</v>
      </c>
      <c r="J39" s="164" t="s">
        <v>57</v>
      </c>
      <c r="K39" s="163">
        <v>6156</v>
      </c>
      <c r="L39" s="171">
        <v>0.5904207577049579</v>
      </c>
      <c r="N39" s="5"/>
    </row>
    <row r="40" spans="1:14" ht="12.75">
      <c r="A40" s="477" t="s">
        <v>6</v>
      </c>
      <c r="B40" s="88">
        <v>29992.440234</v>
      </c>
      <c r="C40" s="169">
        <v>32533.464292719626</v>
      </c>
      <c r="D40" s="167">
        <v>6000</v>
      </c>
      <c r="E40" s="169">
        <v>6508.332907671662</v>
      </c>
      <c r="F40" s="167">
        <v>5350</v>
      </c>
      <c r="G40" s="169">
        <v>5803.263509340565</v>
      </c>
      <c r="H40" s="167">
        <v>609</v>
      </c>
      <c r="I40" s="169">
        <v>660.5957901286737</v>
      </c>
      <c r="J40" s="164" t="s">
        <v>57</v>
      </c>
      <c r="K40" s="163">
        <v>8094</v>
      </c>
      <c r="L40" s="171">
        <v>0.6052455491</v>
      </c>
      <c r="N40" s="5"/>
    </row>
    <row r="41" spans="1:14" ht="12.75">
      <c r="A41" s="477" t="s">
        <v>3</v>
      </c>
      <c r="B41" s="170">
        <v>35676.927369</v>
      </c>
      <c r="C41" s="168">
        <v>38227.37167247947</v>
      </c>
      <c r="D41" s="166">
        <v>5550</v>
      </c>
      <c r="E41" s="165">
        <v>5946.754062868387</v>
      </c>
      <c r="F41" s="167">
        <v>5550</v>
      </c>
      <c r="G41" s="169">
        <v>5946.754062868387</v>
      </c>
      <c r="H41" s="167">
        <v>555</v>
      </c>
      <c r="I41" s="169">
        <v>594.6754062868387</v>
      </c>
      <c r="J41" s="164" t="s">
        <v>57</v>
      </c>
      <c r="K41" s="163">
        <v>9308.234</v>
      </c>
      <c r="L41" s="171">
        <v>0.5955938580830692</v>
      </c>
      <c r="N41" s="5"/>
    </row>
    <row r="42" spans="1:14" ht="12.75">
      <c r="A42" s="477" t="s">
        <v>145</v>
      </c>
      <c r="B42" s="170">
        <v>33575.066024</v>
      </c>
      <c r="C42" s="168">
        <v>34715.526256594334</v>
      </c>
      <c r="D42" s="166">
        <v>5550</v>
      </c>
      <c r="E42" s="165">
        <v>5738.519489027187</v>
      </c>
      <c r="F42" s="167">
        <v>5550</v>
      </c>
      <c r="G42" s="169">
        <v>5738.519489027187</v>
      </c>
      <c r="H42" s="167">
        <v>555</v>
      </c>
      <c r="I42" s="169">
        <v>573.8519489027187</v>
      </c>
      <c r="J42" s="164" t="s">
        <v>57</v>
      </c>
      <c r="K42" s="163">
        <v>9444.368</v>
      </c>
      <c r="L42" s="171">
        <v>0.5914567284968142</v>
      </c>
      <c r="N42" s="5"/>
    </row>
    <row r="43" spans="1:14" ht="12.75">
      <c r="A43" s="478" t="s">
        <v>148</v>
      </c>
      <c r="B43" s="170">
        <v>32061</v>
      </c>
      <c r="C43" s="168">
        <v>32689.61413157343</v>
      </c>
      <c r="D43" s="166">
        <v>5550</v>
      </c>
      <c r="E43" s="165">
        <v>5658.817829457364</v>
      </c>
      <c r="F43" s="167">
        <v>5550</v>
      </c>
      <c r="G43" s="169">
        <v>5658.817829457364</v>
      </c>
      <c r="H43" s="167">
        <v>555</v>
      </c>
      <c r="I43" s="169">
        <v>565.8817829457364</v>
      </c>
      <c r="J43" s="164" t="s">
        <v>57</v>
      </c>
      <c r="K43" s="163">
        <v>8959</v>
      </c>
      <c r="L43" s="171">
        <v>0.578</v>
      </c>
      <c r="N43" s="5"/>
    </row>
    <row r="44" spans="1:14" ht="12.75">
      <c r="A44" s="479" t="s">
        <v>163</v>
      </c>
      <c r="B44" s="159">
        <v>33728</v>
      </c>
      <c r="C44" s="158">
        <v>33728</v>
      </c>
      <c r="D44" s="157">
        <v>5645</v>
      </c>
      <c r="E44" s="156">
        <v>5645</v>
      </c>
      <c r="F44" s="155">
        <v>5645</v>
      </c>
      <c r="G44" s="154">
        <v>5645</v>
      </c>
      <c r="H44" s="155">
        <v>602</v>
      </c>
      <c r="I44" s="154">
        <v>602</v>
      </c>
      <c r="J44" s="153" t="s">
        <v>57</v>
      </c>
      <c r="K44" s="152">
        <v>9171</v>
      </c>
      <c r="L44" s="151" t="s">
        <v>57</v>
      </c>
      <c r="N44" s="5"/>
    </row>
    <row r="45" spans="1:3" ht="20.25" customHeight="1">
      <c r="A45" s="7" t="s">
        <v>190</v>
      </c>
      <c r="C45" s="49"/>
    </row>
    <row r="46" spans="1:9" ht="21.75" customHeight="1">
      <c r="A46" s="7" t="s">
        <v>146</v>
      </c>
      <c r="B46" s="49"/>
      <c r="C46" s="49"/>
      <c r="D46" s="49"/>
      <c r="E46" s="27"/>
      <c r="F46" s="27"/>
      <c r="G46" s="27"/>
      <c r="H46" s="46"/>
      <c r="I46" s="27"/>
    </row>
    <row r="47" spans="1:8" ht="24" customHeight="1">
      <c r="A47" s="4" t="s">
        <v>185</v>
      </c>
      <c r="B47" s="49"/>
      <c r="C47" s="49"/>
      <c r="D47" s="49"/>
      <c r="E47" s="27"/>
      <c r="F47" s="27"/>
      <c r="G47" s="27"/>
      <c r="H47" s="46"/>
    </row>
  </sheetData>
  <sheetProtection/>
  <mergeCells count="7">
    <mergeCell ref="L2:L3"/>
    <mergeCell ref="B2:C2"/>
    <mergeCell ref="D2:E2"/>
    <mergeCell ref="F2:G2"/>
    <mergeCell ref="H2:I2"/>
    <mergeCell ref="J2:J3"/>
    <mergeCell ref="K2:K3"/>
  </mergeCells>
  <printOptions/>
  <pageMargins left="0.2" right="0.2" top="0.25" bottom="0.25" header="0.3" footer="0.3"/>
  <pageSetup fitToHeight="1" fitToWidth="1" orientation="portrait" paperSize="9"/>
</worksheet>
</file>

<file path=xl/worksheets/sheet12.xml><?xml version="1.0" encoding="utf-8"?>
<worksheet xmlns="http://schemas.openxmlformats.org/spreadsheetml/2006/main" xmlns:r="http://schemas.openxmlformats.org/officeDocument/2006/relationships">
  <sheetPr>
    <tabColor rgb="FFC00000"/>
  </sheetPr>
  <dimension ref="A1:D59"/>
  <sheetViews>
    <sheetView zoomScalePageLayoutView="0" workbookViewId="0" topLeftCell="A1">
      <selection activeCell="A1" sqref="A1:D1"/>
    </sheetView>
  </sheetViews>
  <sheetFormatPr defaultColWidth="11.421875" defaultRowHeight="12.75"/>
  <cols>
    <col min="1" max="1" width="12.140625" style="3" customWidth="1"/>
    <col min="2" max="2" width="13.140625" style="3" customWidth="1"/>
    <col min="3" max="3" width="23.140625" style="3" customWidth="1"/>
    <col min="4" max="4" width="24.28125" style="3" customWidth="1"/>
    <col min="5" max="16384" width="11.421875" style="70" customWidth="1"/>
  </cols>
  <sheetData>
    <row r="1" spans="1:4" ht="32.25" customHeight="1">
      <c r="A1" s="631" t="s">
        <v>186</v>
      </c>
      <c r="B1" s="631"/>
      <c r="C1" s="631"/>
      <c r="D1" s="631"/>
    </row>
    <row r="2" spans="1:4" ht="15.75" customHeight="1">
      <c r="A2" s="632" t="s">
        <v>179</v>
      </c>
      <c r="B2" s="633"/>
      <c r="C2" s="633"/>
      <c r="D2" s="633"/>
    </row>
    <row r="3" spans="1:4" ht="37.5" customHeight="1">
      <c r="A3" s="480" t="s">
        <v>100</v>
      </c>
      <c r="B3" s="480" t="s">
        <v>178</v>
      </c>
      <c r="C3" s="481" t="s">
        <v>187</v>
      </c>
      <c r="D3" s="481" t="s">
        <v>188</v>
      </c>
    </row>
    <row r="4" spans="1:4" ht="12.75">
      <c r="A4" s="102">
        <v>1962</v>
      </c>
      <c r="B4" s="101">
        <v>30.3</v>
      </c>
      <c r="C4" s="100">
        <v>7.863036303630363</v>
      </c>
      <c r="D4" s="100">
        <v>7.70943894389439</v>
      </c>
    </row>
    <row r="5" spans="1:4" ht="12.75">
      <c r="A5" s="102">
        <v>1963</v>
      </c>
      <c r="B5" s="101">
        <v>30.7</v>
      </c>
      <c r="C5" s="100">
        <v>7.760586319218241</v>
      </c>
      <c r="D5" s="100">
        <v>7.608990228013029</v>
      </c>
    </row>
    <row r="6" spans="1:4" ht="12.75">
      <c r="A6" s="102">
        <v>1964</v>
      </c>
      <c r="B6" s="101">
        <v>31.1</v>
      </c>
      <c r="C6" s="100">
        <v>7.660771704180064</v>
      </c>
      <c r="D6" s="100">
        <v>7.51112540192926</v>
      </c>
    </row>
    <row r="7" spans="1:4" ht="12.75">
      <c r="A7" s="102">
        <v>1965</v>
      </c>
      <c r="B7" s="101">
        <v>31.6</v>
      </c>
      <c r="C7" s="100">
        <v>7.5395569620253164</v>
      </c>
      <c r="D7" s="100">
        <v>7.392278481012658</v>
      </c>
    </row>
    <row r="8" spans="1:4" ht="12.75">
      <c r="A8" s="102">
        <v>1966</v>
      </c>
      <c r="B8" s="101">
        <v>32.5</v>
      </c>
      <c r="C8" s="100">
        <v>7.3307692307692305</v>
      </c>
      <c r="D8" s="100">
        <v>7.187569230769231</v>
      </c>
    </row>
    <row r="9" spans="1:4" ht="12.75">
      <c r="A9" s="102">
        <v>1967</v>
      </c>
      <c r="B9" s="101">
        <v>33.4</v>
      </c>
      <c r="C9" s="100">
        <v>7.133233532934132</v>
      </c>
      <c r="D9" s="100">
        <v>6.993892215568863</v>
      </c>
    </row>
    <row r="10" spans="1:4" ht="12.75">
      <c r="A10" s="102">
        <v>1968</v>
      </c>
      <c r="B10" s="101">
        <v>34.9</v>
      </c>
      <c r="C10" s="100">
        <v>6.826647564469915</v>
      </c>
      <c r="D10" s="100">
        <v>6.693295128939829</v>
      </c>
    </row>
    <row r="11" spans="1:4" ht="12.75">
      <c r="A11" s="102">
        <v>1969</v>
      </c>
      <c r="B11" s="101">
        <v>36.8</v>
      </c>
      <c r="C11" s="100">
        <v>6.474184782608696</v>
      </c>
      <c r="D11" s="100">
        <v>6.347717391304348</v>
      </c>
    </row>
    <row r="12" spans="1:4" ht="12.75">
      <c r="A12" s="102">
        <v>1970</v>
      </c>
      <c r="B12" s="101">
        <v>39</v>
      </c>
      <c r="C12" s="100">
        <v>6.108974358974359</v>
      </c>
      <c r="D12" s="100">
        <v>5.989641025641026</v>
      </c>
    </row>
    <row r="13" spans="1:4" ht="12.75">
      <c r="A13" s="102">
        <v>1971</v>
      </c>
      <c r="B13" s="101">
        <v>40.7</v>
      </c>
      <c r="C13" s="100">
        <v>5.853808353808353</v>
      </c>
      <c r="D13" s="100">
        <v>5.739459459459459</v>
      </c>
    </row>
    <row r="14" spans="1:4" ht="12.75">
      <c r="A14" s="102">
        <v>1972</v>
      </c>
      <c r="B14" s="101">
        <v>41.9</v>
      </c>
      <c r="C14" s="100">
        <v>5.686157517899762</v>
      </c>
      <c r="D14" s="100">
        <v>5.575083532219571</v>
      </c>
    </row>
    <row r="15" spans="1:4" ht="12.75">
      <c r="A15" s="102">
        <v>1973</v>
      </c>
      <c r="B15" s="101">
        <v>44.3</v>
      </c>
      <c r="C15" s="100">
        <v>5.378103837471784</v>
      </c>
      <c r="D15" s="100">
        <v>5.273047404063206</v>
      </c>
    </row>
    <row r="16" spans="1:4" ht="12.75">
      <c r="A16" s="102">
        <v>1974</v>
      </c>
      <c r="B16" s="101">
        <v>49.4</v>
      </c>
      <c r="C16" s="100">
        <v>4.8228744939271255</v>
      </c>
      <c r="D16" s="100">
        <v>4.728663967611336</v>
      </c>
    </row>
    <row r="17" spans="1:4" ht="12.75">
      <c r="A17" s="102">
        <v>1975</v>
      </c>
      <c r="B17" s="101">
        <v>54.2</v>
      </c>
      <c r="C17" s="100">
        <v>4.395756457564575</v>
      </c>
      <c r="D17" s="100">
        <v>4.309889298892989</v>
      </c>
    </row>
    <row r="18" spans="1:4" ht="12.75">
      <c r="A18" s="102">
        <v>1976</v>
      </c>
      <c r="B18" s="101">
        <v>57.1</v>
      </c>
      <c r="C18" s="100">
        <v>4.172504378283713</v>
      </c>
      <c r="D18" s="100">
        <v>4.090998248686515</v>
      </c>
    </row>
    <row r="19" spans="1:4" ht="12.75">
      <c r="A19" s="102">
        <v>1977</v>
      </c>
      <c r="B19" s="101">
        <v>61</v>
      </c>
      <c r="C19" s="100">
        <v>3.9057377049180326</v>
      </c>
      <c r="D19" s="100">
        <v>3.8294426229508196</v>
      </c>
    </row>
    <row r="20" spans="1:4" ht="12.75">
      <c r="A20" s="102">
        <v>1978</v>
      </c>
      <c r="B20" s="101">
        <v>65.7</v>
      </c>
      <c r="C20" s="100">
        <v>3.626331811263318</v>
      </c>
      <c r="D20" s="100">
        <v>3.555494672754947</v>
      </c>
    </row>
    <row r="21" spans="1:4" ht="12.75">
      <c r="A21" s="102">
        <v>1979</v>
      </c>
      <c r="B21" s="101">
        <v>73.1</v>
      </c>
      <c r="C21" s="100">
        <v>3.259233926128591</v>
      </c>
      <c r="D21" s="100">
        <v>3.1955677154582767</v>
      </c>
    </row>
    <row r="22" spans="1:4" ht="12.75">
      <c r="A22" s="102">
        <v>1980</v>
      </c>
      <c r="B22" s="101">
        <v>82.7</v>
      </c>
      <c r="C22" s="100">
        <v>2.880894800483676</v>
      </c>
      <c r="D22" s="100">
        <v>2.8246191051995164</v>
      </c>
    </row>
    <row r="23" spans="1:4" ht="12.75">
      <c r="A23" s="102">
        <v>1981</v>
      </c>
      <c r="B23" s="101">
        <v>91.6</v>
      </c>
      <c r="C23" s="100">
        <v>2.600982532751092</v>
      </c>
      <c r="D23" s="100">
        <v>2.5501746724890832</v>
      </c>
    </row>
    <row r="24" spans="1:4" ht="12.75">
      <c r="A24" s="102">
        <v>1982</v>
      </c>
      <c r="B24" s="101">
        <v>97.5</v>
      </c>
      <c r="C24" s="100">
        <v>2.443589743589744</v>
      </c>
      <c r="D24" s="100">
        <v>2.3958564102564104</v>
      </c>
    </row>
    <row r="25" spans="1:4" ht="12.75">
      <c r="A25" s="102">
        <v>1983</v>
      </c>
      <c r="B25" s="101">
        <v>99.9</v>
      </c>
      <c r="C25" s="100">
        <v>2.384884884884885</v>
      </c>
      <c r="D25" s="100">
        <v>2.338298298298298</v>
      </c>
    </row>
    <row r="26" spans="1:4" ht="12.75">
      <c r="A26" s="102">
        <v>1984</v>
      </c>
      <c r="B26" s="101">
        <v>104.1</v>
      </c>
      <c r="C26" s="100">
        <v>2.28866474543708</v>
      </c>
      <c r="D26" s="100">
        <v>2.2439577329490876</v>
      </c>
    </row>
    <row r="27" spans="1:4" ht="12.75">
      <c r="A27" s="102">
        <v>1985</v>
      </c>
      <c r="B27" s="101">
        <v>107.8</v>
      </c>
      <c r="C27" s="100">
        <v>2.2101113172541744</v>
      </c>
      <c r="D27" s="100">
        <v>2.166938775510204</v>
      </c>
    </row>
    <row r="28" spans="1:4" ht="12.75">
      <c r="A28" s="102">
        <v>1986</v>
      </c>
      <c r="B28" s="101">
        <v>109.5</v>
      </c>
      <c r="C28" s="100">
        <v>2.175799086757991</v>
      </c>
      <c r="D28" s="100">
        <v>2.1332968036529683</v>
      </c>
    </row>
    <row r="29" spans="1:4" ht="12.75">
      <c r="A29" s="102">
        <v>1987</v>
      </c>
      <c r="B29" s="101">
        <v>113.8</v>
      </c>
      <c r="C29" s="100">
        <v>2.093585237258348</v>
      </c>
      <c r="D29" s="100">
        <v>2.0526889279437612</v>
      </c>
    </row>
    <row r="30" spans="1:4" ht="12.75">
      <c r="A30" s="102">
        <v>1988</v>
      </c>
      <c r="B30" s="101">
        <v>118.5</v>
      </c>
      <c r="C30" s="100">
        <v>2.0105485232067513</v>
      </c>
      <c r="D30" s="100">
        <v>1.9712742616033756</v>
      </c>
    </row>
    <row r="31" spans="1:4" ht="12.75">
      <c r="A31" s="102">
        <v>1989</v>
      </c>
      <c r="B31" s="101">
        <v>124.4</v>
      </c>
      <c r="C31" s="100">
        <v>1.915192926045016</v>
      </c>
      <c r="D31" s="100">
        <v>1.877781350482315</v>
      </c>
    </row>
    <row r="32" spans="1:4" ht="12.75">
      <c r="A32" s="102">
        <v>1990</v>
      </c>
      <c r="B32" s="101">
        <v>130.4</v>
      </c>
      <c r="C32" s="100">
        <v>1.8270705521472392</v>
      </c>
      <c r="D32" s="100">
        <v>1.7913803680981595</v>
      </c>
    </row>
    <row r="33" spans="1:4" ht="12.75">
      <c r="A33" s="102">
        <v>1991</v>
      </c>
      <c r="B33" s="101">
        <v>136.2</v>
      </c>
      <c r="C33" s="100">
        <v>1.749265785609398</v>
      </c>
      <c r="D33" s="100">
        <v>1.7150954478707785</v>
      </c>
    </row>
    <row r="34" spans="1:4" ht="12.75">
      <c r="A34" s="102">
        <v>1992</v>
      </c>
      <c r="B34" s="101">
        <v>140.5</v>
      </c>
      <c r="C34" s="100">
        <v>1.695729537366548</v>
      </c>
      <c r="D34" s="100">
        <v>1.6626049822064057</v>
      </c>
    </row>
    <row r="35" spans="1:4" ht="12.75">
      <c r="A35" s="102">
        <v>1993</v>
      </c>
      <c r="B35" s="101">
        <v>144.4</v>
      </c>
      <c r="C35" s="100">
        <v>1.6499307479224377</v>
      </c>
      <c r="D35" s="100">
        <v>1.6177008310249308</v>
      </c>
    </row>
    <row r="36" spans="1:4" ht="12.75">
      <c r="A36" s="102">
        <v>1994</v>
      </c>
      <c r="B36" s="101">
        <v>148.4</v>
      </c>
      <c r="C36" s="100">
        <v>1.6054582210242587</v>
      </c>
      <c r="D36" s="100">
        <v>1.5740970350404313</v>
      </c>
    </row>
    <row r="37" spans="1:4" ht="12.75">
      <c r="A37" s="102">
        <v>1995</v>
      </c>
      <c r="B37" s="101">
        <v>152.5</v>
      </c>
      <c r="C37" s="100">
        <v>1.562295081967213</v>
      </c>
      <c r="D37" s="100">
        <v>1.531777049180328</v>
      </c>
    </row>
    <row r="38" spans="1:4" ht="12.75">
      <c r="A38" s="102">
        <v>1996</v>
      </c>
      <c r="B38" s="101">
        <v>157</v>
      </c>
      <c r="C38" s="100">
        <v>1.517515923566879</v>
      </c>
      <c r="D38" s="100">
        <v>1.487872611464968</v>
      </c>
    </row>
    <row r="39" spans="1:4" ht="12.75">
      <c r="A39" s="102">
        <v>1997</v>
      </c>
      <c r="B39" s="101">
        <v>160.5</v>
      </c>
      <c r="C39" s="100">
        <v>1.4844236760124612</v>
      </c>
      <c r="D39" s="100">
        <v>1.4554267912772585</v>
      </c>
    </row>
    <row r="40" spans="1:4" ht="12.75">
      <c r="A40" s="102">
        <v>1998</v>
      </c>
      <c r="B40" s="101">
        <v>163.2</v>
      </c>
      <c r="C40" s="100">
        <v>1.4598651960784315</v>
      </c>
      <c r="D40" s="100">
        <v>1.4313480392156863</v>
      </c>
    </row>
    <row r="41" spans="1:4" ht="12.75">
      <c r="A41" s="102">
        <v>1999</v>
      </c>
      <c r="B41" s="101">
        <v>166.7</v>
      </c>
      <c r="C41" s="100">
        <v>1.4292141571685664</v>
      </c>
      <c r="D41" s="100">
        <v>1.4012957408518298</v>
      </c>
    </row>
    <row r="42" spans="1:4" ht="12.75">
      <c r="A42" s="102">
        <v>2000</v>
      </c>
      <c r="B42" s="101">
        <v>172.8</v>
      </c>
      <c r="C42" s="100">
        <v>1.378761574074074</v>
      </c>
      <c r="D42" s="100">
        <v>1.3518287037037036</v>
      </c>
    </row>
    <row r="43" spans="1:4" ht="12.75">
      <c r="A43" s="102">
        <v>2001</v>
      </c>
      <c r="B43" s="101">
        <v>177.5</v>
      </c>
      <c r="C43" s="100">
        <v>1.3422535211267606</v>
      </c>
      <c r="D43" s="100">
        <v>1.3160338028169014</v>
      </c>
    </row>
    <row r="44" spans="1:4" ht="12.75">
      <c r="A44" s="102">
        <v>2002</v>
      </c>
      <c r="B44" s="101">
        <v>180.1</v>
      </c>
      <c r="C44" s="100">
        <v>1.3228761799000555</v>
      </c>
      <c r="D44" s="100">
        <v>1.2970349805663521</v>
      </c>
    </row>
    <row r="45" spans="1:4" ht="12.75">
      <c r="A45" s="102">
        <v>2003</v>
      </c>
      <c r="B45" s="101">
        <v>183.9</v>
      </c>
      <c r="C45" s="100">
        <v>1.2955410549211528</v>
      </c>
      <c r="D45" s="100">
        <v>1.2702338227297445</v>
      </c>
    </row>
    <row r="46" spans="1:4" ht="12.75">
      <c r="A46" s="102">
        <v>2004</v>
      </c>
      <c r="B46" s="101">
        <v>189.4</v>
      </c>
      <c r="C46" s="100">
        <v>1.2579197465681098</v>
      </c>
      <c r="D46" s="100">
        <v>1.2333474128827877</v>
      </c>
    </row>
    <row r="47" spans="1:4" ht="12.75">
      <c r="A47" s="102">
        <v>2005</v>
      </c>
      <c r="B47" s="101">
        <v>195.4</v>
      </c>
      <c r="C47" s="100">
        <v>1.219293756397134</v>
      </c>
      <c r="D47" s="100">
        <v>1.1954759467758445</v>
      </c>
    </row>
    <row r="48" spans="1:4" ht="12.75">
      <c r="A48" s="102">
        <v>2006</v>
      </c>
      <c r="B48" s="101">
        <v>203.5</v>
      </c>
      <c r="C48" s="100">
        <v>1.1707616707616708</v>
      </c>
      <c r="D48" s="100">
        <v>1.147891891891892</v>
      </c>
    </row>
    <row r="49" spans="1:4" ht="12.75">
      <c r="A49" s="102">
        <v>2007</v>
      </c>
      <c r="B49" s="101">
        <v>208.3</v>
      </c>
      <c r="C49" s="100">
        <v>1.1437830052808449</v>
      </c>
      <c r="D49" s="100">
        <v>1.1214402304368698</v>
      </c>
    </row>
    <row r="50" spans="1:4" ht="12.75">
      <c r="A50" s="102">
        <v>2008</v>
      </c>
      <c r="B50" s="101">
        <v>219.964</v>
      </c>
      <c r="C50" s="100">
        <v>1.0831317852012148</v>
      </c>
      <c r="D50" s="100">
        <v>1.0619737775272318</v>
      </c>
    </row>
    <row r="51" spans="1:4" ht="12.75">
      <c r="A51" s="102">
        <v>2009</v>
      </c>
      <c r="B51" s="101">
        <v>215.351</v>
      </c>
      <c r="C51" s="100">
        <v>1.1063333813170126</v>
      </c>
      <c r="D51" s="100">
        <v>1.0847221512786103</v>
      </c>
    </row>
    <row r="52" spans="1:4" ht="12.75">
      <c r="A52" s="102">
        <v>2010</v>
      </c>
      <c r="B52" s="101">
        <v>218.011</v>
      </c>
      <c r="C52" s="100">
        <v>1.0928347652182688</v>
      </c>
      <c r="D52" s="100">
        <v>1.0714872185348445</v>
      </c>
    </row>
    <row r="53" spans="1:4" ht="12.75">
      <c r="A53" s="102">
        <v>2011</v>
      </c>
      <c r="B53" s="101">
        <v>225.922</v>
      </c>
      <c r="C53" s="100">
        <v>1.0545675055992776</v>
      </c>
      <c r="D53" s="100">
        <v>1.033967475500394</v>
      </c>
    </row>
    <row r="54" spans="1:4" ht="12.75">
      <c r="A54" s="102">
        <v>2012</v>
      </c>
      <c r="B54" s="101">
        <v>229.104</v>
      </c>
      <c r="C54" s="100">
        <v>1.0399207346881765</v>
      </c>
      <c r="D54" s="100">
        <v>1.019606816118444</v>
      </c>
    </row>
    <row r="55" spans="1:4" ht="12.75">
      <c r="A55" s="102">
        <v>2013</v>
      </c>
      <c r="B55" s="101">
        <v>233.596</v>
      </c>
      <c r="C55" s="100">
        <v>1.019923286357643</v>
      </c>
      <c r="D55" s="100">
        <v>1</v>
      </c>
    </row>
    <row r="56" spans="1:4" ht="12.75" customHeight="1">
      <c r="A56" s="99">
        <v>2014</v>
      </c>
      <c r="B56" s="98">
        <v>238.25</v>
      </c>
      <c r="C56" s="97">
        <v>1</v>
      </c>
      <c r="D56" s="97"/>
    </row>
    <row r="57" spans="1:4" ht="74.25" customHeight="1">
      <c r="A57" s="634" t="s">
        <v>189</v>
      </c>
      <c r="B57" s="634"/>
      <c r="C57" s="634"/>
      <c r="D57" s="634"/>
    </row>
    <row r="58" spans="1:4" ht="19.5" customHeight="1">
      <c r="A58" s="635" t="s">
        <v>177</v>
      </c>
      <c r="B58" s="635"/>
      <c r="C58" s="635"/>
      <c r="D58" s="635"/>
    </row>
    <row r="59" spans="1:4" ht="19.5" customHeight="1">
      <c r="A59" s="96" t="s">
        <v>185</v>
      </c>
      <c r="B59" s="96"/>
      <c r="C59" s="96"/>
      <c r="D59" s="95"/>
    </row>
  </sheetData>
  <sheetProtection/>
  <mergeCells count="4">
    <mergeCell ref="A1:D1"/>
    <mergeCell ref="A2:D2"/>
    <mergeCell ref="A57:D57"/>
    <mergeCell ref="A58:D58"/>
  </mergeCells>
  <hyperlinks>
    <hyperlink ref="A58" r:id="rId1" display="ftp://ftp.bls.gov/pub/special.requests/cpi/cpiai.txt"/>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9"/>
  </sheetPr>
  <dimension ref="A1:D26"/>
  <sheetViews>
    <sheetView zoomScalePageLayoutView="0" workbookViewId="0" topLeftCell="A1">
      <selection activeCell="A1" sqref="A1:D1"/>
    </sheetView>
  </sheetViews>
  <sheetFormatPr defaultColWidth="9.140625" defaultRowHeight="12.75"/>
  <cols>
    <col min="1" max="1" width="14.140625" style="70" customWidth="1"/>
    <col min="2" max="2" width="13.421875" style="70" customWidth="1"/>
    <col min="3" max="3" width="14.140625" style="70" customWidth="1"/>
    <col min="4" max="4" width="11.28125" style="70" customWidth="1"/>
  </cols>
  <sheetData>
    <row r="1" spans="1:4" s="3" customFormat="1" ht="39.75" customHeight="1">
      <c r="A1" s="636" t="s">
        <v>237</v>
      </c>
      <c r="B1" s="636"/>
      <c r="C1" s="636"/>
      <c r="D1" s="636"/>
    </row>
    <row r="2" spans="1:4" ht="31.5" customHeight="1">
      <c r="A2" s="215" t="s">
        <v>197</v>
      </c>
      <c r="B2" s="216" t="s">
        <v>232</v>
      </c>
      <c r="C2" s="216" t="s">
        <v>233</v>
      </c>
      <c r="D2" s="216" t="s">
        <v>234</v>
      </c>
    </row>
    <row r="3" spans="1:4" ht="12.75">
      <c r="A3" s="211" t="s">
        <v>125</v>
      </c>
      <c r="B3" s="210">
        <v>3570</v>
      </c>
      <c r="C3" s="210">
        <v>2590</v>
      </c>
      <c r="D3" s="210">
        <v>100</v>
      </c>
    </row>
    <row r="4" spans="1:4" ht="12.75">
      <c r="A4" s="211" t="s">
        <v>126</v>
      </c>
      <c r="B4" s="210">
        <v>3590</v>
      </c>
      <c r="C4" s="210">
        <v>2900</v>
      </c>
      <c r="D4" s="210">
        <v>100</v>
      </c>
    </row>
    <row r="5" spans="1:4" ht="12.75">
      <c r="A5" s="211" t="s">
        <v>127</v>
      </c>
      <c r="B5" s="210">
        <v>3530</v>
      </c>
      <c r="C5" s="210">
        <v>3180</v>
      </c>
      <c r="D5" s="210">
        <v>100</v>
      </c>
    </row>
    <row r="6" spans="1:4" ht="12.75">
      <c r="A6" s="211" t="s">
        <v>128</v>
      </c>
      <c r="B6" s="210">
        <v>3600</v>
      </c>
      <c r="C6" s="210">
        <v>3320</v>
      </c>
      <c r="D6" s="210">
        <v>90</v>
      </c>
    </row>
    <row r="7" spans="1:4" ht="12.75">
      <c r="A7" s="211" t="s">
        <v>129</v>
      </c>
      <c r="B7" s="210">
        <v>3790</v>
      </c>
      <c r="C7" s="210">
        <v>3360</v>
      </c>
      <c r="D7" s="210">
        <v>320</v>
      </c>
    </row>
    <row r="8" spans="1:4" ht="12.75">
      <c r="A8" s="211" t="s">
        <v>130</v>
      </c>
      <c r="B8" s="210">
        <v>4120</v>
      </c>
      <c r="C8" s="210">
        <v>3360</v>
      </c>
      <c r="D8" s="210">
        <v>590</v>
      </c>
    </row>
    <row r="9" spans="1:4" ht="12.75">
      <c r="A9" s="211" t="s">
        <v>131</v>
      </c>
      <c r="B9" s="210">
        <v>4230</v>
      </c>
      <c r="C9" s="210">
        <v>3350</v>
      </c>
      <c r="D9" s="210">
        <v>640</v>
      </c>
    </row>
    <row r="10" spans="1:4" ht="12.75">
      <c r="A10" s="211" t="s">
        <v>132</v>
      </c>
      <c r="B10" s="210">
        <v>4350</v>
      </c>
      <c r="C10" s="210">
        <v>3310</v>
      </c>
      <c r="D10" s="210">
        <v>620</v>
      </c>
    </row>
    <row r="11" spans="1:4" ht="12.75">
      <c r="A11" s="212" t="s">
        <v>133</v>
      </c>
      <c r="B11" s="210">
        <v>4560</v>
      </c>
      <c r="C11" s="210">
        <v>3360</v>
      </c>
      <c r="D11" s="210">
        <v>630</v>
      </c>
    </row>
    <row r="12" spans="1:4" ht="12.75">
      <c r="A12" s="212" t="s">
        <v>134</v>
      </c>
      <c r="B12" s="210">
        <v>4800</v>
      </c>
      <c r="C12" s="210">
        <v>3590</v>
      </c>
      <c r="D12" s="210">
        <v>660</v>
      </c>
    </row>
    <row r="13" spans="1:4" ht="12.75">
      <c r="A13" s="213" t="s">
        <v>135</v>
      </c>
      <c r="B13" s="210">
        <v>5060</v>
      </c>
      <c r="C13" s="210">
        <v>3950</v>
      </c>
      <c r="D13" s="210">
        <v>680</v>
      </c>
    </row>
    <row r="14" spans="1:4" ht="12.75">
      <c r="A14" s="213" t="s">
        <v>136</v>
      </c>
      <c r="B14" s="210">
        <v>5170</v>
      </c>
      <c r="C14" s="210">
        <v>4130</v>
      </c>
      <c r="D14" s="210">
        <v>680</v>
      </c>
    </row>
    <row r="15" spans="1:4" ht="12.75">
      <c r="A15" s="213" t="s">
        <v>137</v>
      </c>
      <c r="B15" s="210">
        <v>5160</v>
      </c>
      <c r="C15" s="210">
        <v>4160</v>
      </c>
      <c r="D15" s="210">
        <v>670</v>
      </c>
    </row>
    <row r="16" spans="1:4" ht="12.75">
      <c r="A16" s="213" t="s">
        <v>138</v>
      </c>
      <c r="B16" s="210">
        <v>5240</v>
      </c>
      <c r="C16" s="210">
        <v>4000</v>
      </c>
      <c r="D16" s="210">
        <v>640</v>
      </c>
    </row>
    <row r="17" spans="1:4" ht="12.75">
      <c r="A17" s="213" t="s">
        <v>139</v>
      </c>
      <c r="B17" s="210">
        <v>5400</v>
      </c>
      <c r="C17" s="210">
        <v>4180</v>
      </c>
      <c r="D17" s="210">
        <v>610</v>
      </c>
    </row>
    <row r="18" spans="1:4" ht="12.75">
      <c r="A18" s="213" t="s">
        <v>7</v>
      </c>
      <c r="B18" s="210">
        <v>5560</v>
      </c>
      <c r="C18" s="210">
        <v>5010</v>
      </c>
      <c r="D18" s="210">
        <v>840</v>
      </c>
    </row>
    <row r="19" spans="1:4" ht="12.75">
      <c r="A19" s="213" t="s">
        <v>4</v>
      </c>
      <c r="B19" s="210">
        <v>6840</v>
      </c>
      <c r="C19" s="210">
        <v>5530</v>
      </c>
      <c r="D19" s="210">
        <v>1190</v>
      </c>
    </row>
    <row r="20" spans="1:4" ht="12.75">
      <c r="A20" s="213" t="s">
        <v>143</v>
      </c>
      <c r="B20" s="210">
        <v>7510</v>
      </c>
      <c r="C20" s="210">
        <v>5560</v>
      </c>
      <c r="D20" s="210">
        <v>1310</v>
      </c>
    </row>
    <row r="21" spans="1:4" ht="12.75">
      <c r="A21" s="213" t="s">
        <v>147</v>
      </c>
      <c r="B21" s="210">
        <v>7330</v>
      </c>
      <c r="C21" s="210">
        <v>5430</v>
      </c>
      <c r="D21" s="210">
        <v>1250</v>
      </c>
    </row>
    <row r="22" spans="1:4" ht="12.75">
      <c r="A22" s="213" t="s">
        <v>149</v>
      </c>
      <c r="B22" s="580">
        <v>7620</v>
      </c>
      <c r="C22" s="580">
        <v>5210</v>
      </c>
      <c r="D22" s="580">
        <v>1180</v>
      </c>
    </row>
    <row r="23" spans="1:4" ht="12.75">
      <c r="A23" s="217" t="s">
        <v>184</v>
      </c>
      <c r="B23" s="581">
        <v>8080</v>
      </c>
      <c r="C23" s="581">
        <v>4840</v>
      </c>
      <c r="D23" s="581">
        <v>1260</v>
      </c>
    </row>
    <row r="24" spans="1:4" ht="67.5" customHeight="1">
      <c r="A24" s="637" t="s">
        <v>235</v>
      </c>
      <c r="B24" s="637"/>
      <c r="C24" s="637"/>
      <c r="D24" s="637"/>
    </row>
    <row r="25" spans="1:4" ht="34.5" customHeight="1">
      <c r="A25" s="638" t="s">
        <v>236</v>
      </c>
      <c r="B25" s="638"/>
      <c r="C25" s="638"/>
      <c r="D25" s="638"/>
    </row>
    <row r="26" ht="26.25" customHeight="1">
      <c r="A26" s="218" t="s">
        <v>967</v>
      </c>
    </row>
  </sheetData>
  <sheetProtection/>
  <mergeCells count="3">
    <mergeCell ref="A1:D1"/>
    <mergeCell ref="A24:D24"/>
    <mergeCell ref="A25:D2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9"/>
  </sheetPr>
  <dimension ref="A1:V26"/>
  <sheetViews>
    <sheetView zoomScalePageLayoutView="0" workbookViewId="0" topLeftCell="A1">
      <selection activeCell="A1" sqref="A1:D1"/>
    </sheetView>
  </sheetViews>
  <sheetFormatPr defaultColWidth="9.140625" defaultRowHeight="12.75"/>
  <cols>
    <col min="1" max="1" width="14.140625" style="70" customWidth="1"/>
    <col min="2" max="2" width="13.421875" style="70" customWidth="1"/>
    <col min="3" max="3" width="14.140625" style="70" customWidth="1"/>
    <col min="4" max="4" width="11.28125" style="70" customWidth="1"/>
  </cols>
  <sheetData>
    <row r="1" spans="1:22" ht="36" customHeight="1">
      <c r="A1" s="636" t="s">
        <v>238</v>
      </c>
      <c r="B1" s="636"/>
      <c r="C1" s="636"/>
      <c r="D1" s="636"/>
      <c r="E1" s="292"/>
      <c r="F1" s="292"/>
      <c r="G1" s="292"/>
      <c r="H1" s="292"/>
      <c r="I1" s="292"/>
      <c r="J1" s="292"/>
      <c r="K1" s="292"/>
      <c r="L1" s="292"/>
      <c r="M1" s="292"/>
      <c r="N1" s="292"/>
      <c r="O1" s="292"/>
      <c r="P1" s="292"/>
      <c r="Q1" s="292"/>
      <c r="R1" s="292"/>
      <c r="S1" s="292"/>
      <c r="T1" s="292"/>
      <c r="U1" s="292"/>
      <c r="V1" s="292"/>
    </row>
    <row r="2" spans="1:4" ht="30" customHeight="1">
      <c r="A2" s="215" t="s">
        <v>197</v>
      </c>
      <c r="B2" s="216" t="s">
        <v>232</v>
      </c>
      <c r="C2" s="216" t="s">
        <v>233</v>
      </c>
      <c r="D2" s="216" t="s">
        <v>234</v>
      </c>
    </row>
    <row r="3" spans="1:4" ht="12.75">
      <c r="A3" s="211" t="s">
        <v>125</v>
      </c>
      <c r="B3" s="210">
        <v>3690</v>
      </c>
      <c r="C3" s="210">
        <v>6390</v>
      </c>
      <c r="D3" s="210">
        <v>70</v>
      </c>
    </row>
    <row r="4" spans="1:4" ht="12.75">
      <c r="A4" s="211" t="s">
        <v>126</v>
      </c>
      <c r="B4" s="210">
        <v>4010</v>
      </c>
      <c r="C4" s="210">
        <v>8360</v>
      </c>
      <c r="D4" s="210">
        <v>70</v>
      </c>
    </row>
    <row r="5" spans="1:4" ht="12.75">
      <c r="A5" s="211" t="s">
        <v>127</v>
      </c>
      <c r="B5" s="210">
        <v>4250</v>
      </c>
      <c r="C5" s="210">
        <v>9050</v>
      </c>
      <c r="D5" s="210">
        <v>70</v>
      </c>
    </row>
    <row r="6" spans="1:4" ht="12.75">
      <c r="A6" s="211" t="s">
        <v>128</v>
      </c>
      <c r="B6" s="210">
        <v>4650</v>
      </c>
      <c r="C6" s="210">
        <v>9680</v>
      </c>
      <c r="D6" s="210">
        <v>70</v>
      </c>
    </row>
    <row r="7" spans="1:4" ht="12.75">
      <c r="A7" s="211" t="s">
        <v>129</v>
      </c>
      <c r="B7" s="210">
        <v>5200</v>
      </c>
      <c r="C7" s="210">
        <v>9890</v>
      </c>
      <c r="D7" s="210">
        <v>310</v>
      </c>
    </row>
    <row r="8" spans="1:4" ht="12.75">
      <c r="A8" s="211" t="s">
        <v>130</v>
      </c>
      <c r="B8" s="210">
        <v>5680</v>
      </c>
      <c r="C8" s="210">
        <v>10200</v>
      </c>
      <c r="D8" s="210">
        <v>610</v>
      </c>
    </row>
    <row r="9" spans="1:4" ht="12.75">
      <c r="A9" s="211" t="s">
        <v>131</v>
      </c>
      <c r="B9" s="210">
        <v>6090</v>
      </c>
      <c r="C9" s="210">
        <v>10360</v>
      </c>
      <c r="D9" s="210">
        <v>670</v>
      </c>
    </row>
    <row r="10" spans="1:4" ht="12.75">
      <c r="A10" s="211" t="s">
        <v>132</v>
      </c>
      <c r="B10" s="210">
        <v>6080</v>
      </c>
      <c r="C10" s="210">
        <v>10110</v>
      </c>
      <c r="D10" s="210">
        <v>640</v>
      </c>
    </row>
    <row r="11" spans="1:4" ht="12.75">
      <c r="A11" s="212" t="s">
        <v>133</v>
      </c>
      <c r="B11" s="210">
        <v>5970</v>
      </c>
      <c r="C11" s="210">
        <v>10380</v>
      </c>
      <c r="D11" s="210">
        <v>670</v>
      </c>
    </row>
    <row r="12" spans="1:4" ht="12.75">
      <c r="A12" s="212" t="s">
        <v>134</v>
      </c>
      <c r="B12" s="210">
        <v>5520</v>
      </c>
      <c r="C12" s="210">
        <v>11170</v>
      </c>
      <c r="D12" s="210">
        <v>690</v>
      </c>
    </row>
    <row r="13" spans="1:4" ht="12.75">
      <c r="A13" s="213" t="s">
        <v>135</v>
      </c>
      <c r="B13" s="210">
        <v>5730</v>
      </c>
      <c r="C13" s="210">
        <v>12120</v>
      </c>
      <c r="D13" s="210">
        <v>710</v>
      </c>
    </row>
    <row r="14" spans="1:4" ht="12.75">
      <c r="A14" s="213" t="s">
        <v>136</v>
      </c>
      <c r="B14" s="210">
        <v>5890</v>
      </c>
      <c r="C14" s="210">
        <v>12670</v>
      </c>
      <c r="D14" s="210">
        <v>730</v>
      </c>
    </row>
    <row r="15" spans="1:4" ht="12.75">
      <c r="A15" s="213" t="s">
        <v>137</v>
      </c>
      <c r="B15" s="210">
        <v>6350</v>
      </c>
      <c r="C15" s="210">
        <v>12820</v>
      </c>
      <c r="D15" s="210">
        <v>760</v>
      </c>
    </row>
    <row r="16" spans="1:4" ht="12.75">
      <c r="A16" s="213" t="s">
        <v>138</v>
      </c>
      <c r="B16" s="210">
        <v>6730</v>
      </c>
      <c r="C16" s="210">
        <v>13810</v>
      </c>
      <c r="D16" s="210">
        <v>760</v>
      </c>
    </row>
    <row r="17" spans="1:4" ht="12.75">
      <c r="A17" s="213" t="s">
        <v>139</v>
      </c>
      <c r="B17" s="210">
        <v>7080</v>
      </c>
      <c r="C17" s="210">
        <v>15230</v>
      </c>
      <c r="D17" s="210">
        <v>750</v>
      </c>
    </row>
    <row r="18" spans="1:4" ht="12.75">
      <c r="A18" s="213" t="s">
        <v>7</v>
      </c>
      <c r="B18" s="210">
        <v>6940</v>
      </c>
      <c r="C18" s="210">
        <v>15920</v>
      </c>
      <c r="D18" s="210">
        <v>1060</v>
      </c>
    </row>
    <row r="19" spans="1:4" ht="12.75">
      <c r="A19" s="213" t="s">
        <v>4</v>
      </c>
      <c r="B19" s="210">
        <v>7290</v>
      </c>
      <c r="C19" s="210">
        <v>17570</v>
      </c>
      <c r="D19" s="210">
        <v>1550</v>
      </c>
    </row>
    <row r="20" spans="1:4" ht="12.75">
      <c r="A20" s="213" t="s">
        <v>143</v>
      </c>
      <c r="B20" s="210">
        <v>7550</v>
      </c>
      <c r="C20" s="210">
        <v>18310</v>
      </c>
      <c r="D20" s="210">
        <v>1710</v>
      </c>
    </row>
    <row r="21" spans="1:4" ht="12.75">
      <c r="A21" s="213" t="s">
        <v>147</v>
      </c>
      <c r="B21" s="210">
        <v>7690</v>
      </c>
      <c r="C21" s="210">
        <v>17950</v>
      </c>
      <c r="D21" s="210">
        <v>1620</v>
      </c>
    </row>
    <row r="22" spans="1:4" ht="12.75">
      <c r="A22" s="213" t="s">
        <v>149</v>
      </c>
      <c r="B22" s="210">
        <v>8050</v>
      </c>
      <c r="C22" s="580">
        <v>17290</v>
      </c>
      <c r="D22" s="210">
        <v>1490</v>
      </c>
    </row>
    <row r="23" spans="1:4" ht="12.75">
      <c r="A23" s="217" t="s">
        <v>184</v>
      </c>
      <c r="B23" s="210">
        <v>8540</v>
      </c>
      <c r="C23" s="580">
        <v>16080</v>
      </c>
      <c r="D23" s="210">
        <v>1580</v>
      </c>
    </row>
    <row r="24" spans="1:4" ht="64.5" customHeight="1">
      <c r="A24" s="637" t="s">
        <v>235</v>
      </c>
      <c r="B24" s="637"/>
      <c r="C24" s="637"/>
      <c r="D24" s="637"/>
    </row>
    <row r="25" spans="1:4" ht="37.5" customHeight="1">
      <c r="A25" s="638" t="s">
        <v>236</v>
      </c>
      <c r="B25" s="638"/>
      <c r="C25" s="638"/>
      <c r="D25" s="638"/>
    </row>
    <row r="26" ht="24.75" customHeight="1">
      <c r="A26" s="218" t="s">
        <v>967</v>
      </c>
    </row>
  </sheetData>
  <sheetProtection/>
  <mergeCells count="3">
    <mergeCell ref="A1:D1"/>
    <mergeCell ref="A24:D24"/>
    <mergeCell ref="A25:D2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9"/>
  </sheetPr>
  <dimension ref="A1:V13"/>
  <sheetViews>
    <sheetView zoomScalePageLayoutView="0" workbookViewId="0" topLeftCell="A1">
      <selection activeCell="A1" sqref="A1:B1"/>
    </sheetView>
  </sheetViews>
  <sheetFormatPr defaultColWidth="9.140625" defaultRowHeight="12.75"/>
  <cols>
    <col min="1" max="1" width="43.8515625" style="103" customWidth="1"/>
    <col min="2" max="2" width="17.00390625" style="103" customWidth="1"/>
  </cols>
  <sheetData>
    <row r="1" spans="1:22" ht="36.75" customHeight="1">
      <c r="A1" s="639" t="s">
        <v>975</v>
      </c>
      <c r="B1" s="639"/>
      <c r="C1" s="292"/>
      <c r="D1" s="292"/>
      <c r="E1" s="292"/>
      <c r="F1" s="292"/>
      <c r="G1" s="292"/>
      <c r="H1" s="292"/>
      <c r="I1" s="292"/>
      <c r="J1" s="292"/>
      <c r="K1" s="292"/>
      <c r="L1" s="292"/>
      <c r="M1" s="292"/>
      <c r="N1" s="292"/>
      <c r="O1" s="292"/>
      <c r="P1" s="292"/>
      <c r="Q1" s="292"/>
      <c r="R1" s="292"/>
      <c r="S1" s="292"/>
      <c r="T1" s="292"/>
      <c r="U1" s="292"/>
      <c r="V1" s="292"/>
    </row>
    <row r="2" spans="1:2" ht="27" customHeight="1">
      <c r="A2" s="221" t="s">
        <v>245</v>
      </c>
      <c r="B2" s="222" t="s">
        <v>246</v>
      </c>
    </row>
    <row r="3" spans="1:2" ht="12.75">
      <c r="A3" s="1" t="s">
        <v>971</v>
      </c>
      <c r="B3" s="582">
        <v>62.92540447305862</v>
      </c>
    </row>
    <row r="4" spans="1:2" ht="12.75">
      <c r="A4" s="1" t="s">
        <v>239</v>
      </c>
      <c r="B4" s="582">
        <v>37.91783743890366</v>
      </c>
    </row>
    <row r="5" spans="1:3" ht="12.75">
      <c r="A5" s="1" t="s">
        <v>972</v>
      </c>
      <c r="B5" s="582">
        <v>33.728</v>
      </c>
      <c r="C5" s="573"/>
    </row>
    <row r="6" spans="1:2" ht="12.75">
      <c r="A6" s="1" t="s">
        <v>973</v>
      </c>
      <c r="B6" s="582">
        <v>15.587726656435672</v>
      </c>
    </row>
    <row r="7" spans="1:2" ht="12.75">
      <c r="A7" s="1" t="s">
        <v>974</v>
      </c>
      <c r="B7" s="582">
        <v>13.374616204702203</v>
      </c>
    </row>
    <row r="8" spans="1:2" ht="12.75">
      <c r="A8" s="1" t="s">
        <v>240</v>
      </c>
      <c r="B8" s="582">
        <v>10.827197962880927</v>
      </c>
    </row>
    <row r="9" spans="1:3" ht="12.75">
      <c r="A9" s="1" t="s">
        <v>241</v>
      </c>
      <c r="B9" s="582">
        <v>9.301588902478004</v>
      </c>
      <c r="C9" s="573"/>
    </row>
    <row r="10" spans="1:3" ht="12.75">
      <c r="A10" s="243" t="s">
        <v>242</v>
      </c>
      <c r="B10" s="583">
        <v>0.8708924918552161</v>
      </c>
      <c r="C10" s="573"/>
    </row>
    <row r="11" spans="1:2" ht="40.5" customHeight="1">
      <c r="A11" s="640" t="s">
        <v>243</v>
      </c>
      <c r="B11" s="640"/>
    </row>
    <row r="12" ht="21.75" customHeight="1">
      <c r="A12" s="219" t="s">
        <v>244</v>
      </c>
    </row>
    <row r="13" ht="22.5" customHeight="1">
      <c r="A13" s="218" t="s">
        <v>967</v>
      </c>
    </row>
  </sheetData>
  <sheetProtection/>
  <mergeCells count="2">
    <mergeCell ref="A1:B1"/>
    <mergeCell ref="A11:B1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9"/>
  </sheetPr>
  <dimension ref="A1:V12"/>
  <sheetViews>
    <sheetView zoomScalePageLayoutView="0" workbookViewId="0" topLeftCell="A1">
      <selection activeCell="C7" sqref="C7"/>
    </sheetView>
  </sheetViews>
  <sheetFormatPr defaultColWidth="9.140625" defaultRowHeight="12.75"/>
  <cols>
    <col min="1" max="1" width="43.8515625" style="103" customWidth="1"/>
    <col min="2" max="2" width="17.00390625" style="103" customWidth="1"/>
  </cols>
  <sheetData>
    <row r="1" spans="1:22" ht="34.5" customHeight="1">
      <c r="A1" s="639" t="s">
        <v>976</v>
      </c>
      <c r="B1" s="639"/>
      <c r="C1" s="292"/>
      <c r="D1" s="292"/>
      <c r="E1" s="292"/>
      <c r="F1" s="292"/>
      <c r="G1" s="292"/>
      <c r="H1" s="292"/>
      <c r="I1" s="292"/>
      <c r="J1" s="292"/>
      <c r="K1" s="292"/>
      <c r="L1" s="292"/>
      <c r="M1" s="292"/>
      <c r="N1" s="292"/>
      <c r="O1" s="292"/>
      <c r="P1" s="292"/>
      <c r="Q1" s="292"/>
      <c r="R1" s="292"/>
      <c r="S1" s="292"/>
      <c r="T1" s="292"/>
      <c r="U1" s="292"/>
      <c r="V1" s="292"/>
    </row>
    <row r="2" spans="1:2" ht="20.25" customHeight="1">
      <c r="A2" s="584" t="s">
        <v>245</v>
      </c>
      <c r="B2" s="585" t="s">
        <v>246</v>
      </c>
    </row>
    <row r="3" spans="1:2" ht="15" customHeight="1">
      <c r="A3" s="3" t="s">
        <v>248</v>
      </c>
      <c r="B3" s="582">
        <v>32.98900608186187</v>
      </c>
    </row>
    <row r="4" spans="1:2" ht="15" customHeight="1">
      <c r="A4" s="3" t="s">
        <v>249</v>
      </c>
      <c r="B4" s="586">
        <v>10.322162561096338</v>
      </c>
    </row>
    <row r="5" spans="1:2" ht="15" customHeight="1">
      <c r="A5" s="3" t="s">
        <v>250</v>
      </c>
      <c r="B5" s="586">
        <v>3.1342919245268788</v>
      </c>
    </row>
    <row r="6" spans="1:2" ht="15" customHeight="1">
      <c r="A6" s="3" t="s">
        <v>251</v>
      </c>
      <c r="B6" s="586">
        <v>1.823381989542475</v>
      </c>
    </row>
    <row r="7" spans="1:2" ht="15" customHeight="1">
      <c r="A7" s="3" t="s">
        <v>252</v>
      </c>
      <c r="B7" s="586">
        <v>5.222802037119072</v>
      </c>
    </row>
    <row r="8" spans="1:2" ht="15" customHeight="1">
      <c r="A8" s="1" t="s">
        <v>253</v>
      </c>
      <c r="B8" s="582">
        <v>0.1519489140875703</v>
      </c>
    </row>
    <row r="9" spans="1:2" ht="15" customHeight="1">
      <c r="A9" s="3" t="s">
        <v>242</v>
      </c>
      <c r="B9" s="586">
        <v>0.10410750814478388</v>
      </c>
    </row>
    <row r="10" spans="1:2" ht="43.5" customHeight="1">
      <c r="A10" s="640" t="s">
        <v>684</v>
      </c>
      <c r="B10" s="640"/>
    </row>
    <row r="11" ht="37.5" customHeight="1">
      <c r="A11" s="219" t="s">
        <v>247</v>
      </c>
    </row>
    <row r="12" ht="24.75" customHeight="1">
      <c r="A12" s="218" t="s">
        <v>967</v>
      </c>
    </row>
    <row r="13" ht="24.75" customHeight="1"/>
  </sheetData>
  <sheetProtection/>
  <mergeCells count="2">
    <mergeCell ref="A1:B1"/>
    <mergeCell ref="A10:B1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9"/>
  </sheetPr>
  <dimension ref="A1:V25"/>
  <sheetViews>
    <sheetView zoomScalePageLayoutView="0" workbookViewId="0" topLeftCell="A1">
      <selection activeCell="A1" sqref="A1:V1"/>
    </sheetView>
  </sheetViews>
  <sheetFormatPr defaultColWidth="9.140625" defaultRowHeight="12.75"/>
  <cols>
    <col min="1" max="1" width="17.421875" style="70" customWidth="1"/>
    <col min="2" max="22" width="9.140625" style="70" customWidth="1"/>
  </cols>
  <sheetData>
    <row r="1" spans="1:22" ht="23.25" customHeight="1">
      <c r="A1" s="641" t="s">
        <v>255</v>
      </c>
      <c r="B1" s="641"/>
      <c r="C1" s="641"/>
      <c r="D1" s="641"/>
      <c r="E1" s="641"/>
      <c r="F1" s="641"/>
      <c r="G1" s="641"/>
      <c r="H1" s="641"/>
      <c r="I1" s="641"/>
      <c r="J1" s="641"/>
      <c r="K1" s="641"/>
      <c r="L1" s="641"/>
      <c r="M1" s="641"/>
      <c r="N1" s="641"/>
      <c r="O1" s="641"/>
      <c r="P1" s="641"/>
      <c r="Q1" s="641"/>
      <c r="R1" s="641"/>
      <c r="S1" s="641"/>
      <c r="T1" s="641"/>
      <c r="U1" s="641"/>
      <c r="V1" s="641"/>
    </row>
    <row r="2" spans="1:22" ht="19.5" customHeight="1">
      <c r="A2" s="349"/>
      <c r="B2" s="229" t="s">
        <v>125</v>
      </c>
      <c r="C2" s="229" t="s">
        <v>126</v>
      </c>
      <c r="D2" s="229" t="s">
        <v>127</v>
      </c>
      <c r="E2" s="229" t="s">
        <v>128</v>
      </c>
      <c r="F2" s="229" t="s">
        <v>129</v>
      </c>
      <c r="G2" s="230" t="s">
        <v>130</v>
      </c>
      <c r="H2" s="230" t="s">
        <v>131</v>
      </c>
      <c r="I2" s="230" t="s">
        <v>132</v>
      </c>
      <c r="J2" s="231" t="s">
        <v>133</v>
      </c>
      <c r="K2" s="231" t="s">
        <v>134</v>
      </c>
      <c r="L2" s="231" t="s">
        <v>135</v>
      </c>
      <c r="M2" s="231" t="s">
        <v>136</v>
      </c>
      <c r="N2" s="231" t="s">
        <v>137</v>
      </c>
      <c r="O2" s="231" t="s">
        <v>138</v>
      </c>
      <c r="P2" s="231" t="s">
        <v>139</v>
      </c>
      <c r="Q2" s="231" t="s">
        <v>7</v>
      </c>
      <c r="R2" s="231" t="s">
        <v>4</v>
      </c>
      <c r="S2" s="231" t="s">
        <v>143</v>
      </c>
      <c r="T2" s="231" t="s">
        <v>147</v>
      </c>
      <c r="U2" s="231" t="s">
        <v>149</v>
      </c>
      <c r="V2" s="587" t="s">
        <v>184</v>
      </c>
    </row>
    <row r="3" spans="1:22" ht="15.75" customHeight="1">
      <c r="A3" s="226" t="s">
        <v>140</v>
      </c>
      <c r="B3" s="150">
        <v>0.5697846260475771</v>
      </c>
      <c r="C3" s="150">
        <v>0.54427286741348</v>
      </c>
      <c r="D3" s="150">
        <v>0.5123160300408502</v>
      </c>
      <c r="E3" s="150">
        <v>0.5048014596536026</v>
      </c>
      <c r="F3" s="150">
        <v>0.4960301122849887</v>
      </c>
      <c r="G3" s="150">
        <v>0.4957551444341781</v>
      </c>
      <c r="H3" s="150">
        <v>0.4850033807490655</v>
      </c>
      <c r="I3" s="150">
        <v>0.49371409281449175</v>
      </c>
      <c r="J3" s="150">
        <v>0.49831395002973045</v>
      </c>
      <c r="K3" s="150">
        <v>0.49025044038775145</v>
      </c>
      <c r="L3" s="150">
        <v>0.47401108589190283</v>
      </c>
      <c r="M3" s="150">
        <v>0.45930079934449103</v>
      </c>
      <c r="N3" s="150">
        <v>0.44759878077089166</v>
      </c>
      <c r="O3" s="150">
        <v>0.4494661614532639</v>
      </c>
      <c r="P3" s="150">
        <v>0.4465075538209444</v>
      </c>
      <c r="Q3" s="150">
        <v>0.45219761961215665</v>
      </c>
      <c r="R3" s="150">
        <v>0.4835617089800724</v>
      </c>
      <c r="S3" s="150">
        <v>0.5039815734996018</v>
      </c>
      <c r="T3" s="150">
        <v>0.5047482826945588</v>
      </c>
      <c r="U3" s="150">
        <v>0.5209566514919782</v>
      </c>
      <c r="V3" s="150">
        <v>0.5448168907898812</v>
      </c>
    </row>
    <row r="4" spans="1:22" ht="15.75" customHeight="1">
      <c r="A4" s="226" t="s">
        <v>42</v>
      </c>
      <c r="B4" s="150">
        <v>0.4140187263630806</v>
      </c>
      <c r="C4" s="150">
        <v>0.44075500161530745</v>
      </c>
      <c r="D4" s="150">
        <v>0.4736977074392872</v>
      </c>
      <c r="E4" s="150">
        <v>0.48228570314528707</v>
      </c>
      <c r="F4" s="150">
        <v>0.4617895311759091</v>
      </c>
      <c r="G4" s="150">
        <v>0.43325368140018616</v>
      </c>
      <c r="H4" s="150">
        <v>0.4411912516859689</v>
      </c>
      <c r="I4" s="150">
        <v>0.4355489515091332</v>
      </c>
      <c r="J4" s="150">
        <v>0.4324025340403116</v>
      </c>
      <c r="K4" s="150">
        <v>0.44193722151344833</v>
      </c>
      <c r="L4" s="150">
        <v>0.46186431034674424</v>
      </c>
      <c r="M4" s="150">
        <v>0.4805000842545959</v>
      </c>
      <c r="N4" s="150">
        <v>0.4946801595865159</v>
      </c>
      <c r="O4" s="150">
        <v>0.49563892362686274</v>
      </c>
      <c r="P4" s="150">
        <v>0.5029145607513308</v>
      </c>
      <c r="Q4" s="150">
        <v>0.4790654164981739</v>
      </c>
      <c r="R4" s="150">
        <v>0.4326272054088474</v>
      </c>
      <c r="S4" s="150">
        <v>0.40779027842937804</v>
      </c>
      <c r="T4" s="150">
        <v>0.40906561728585916</v>
      </c>
      <c r="U4" s="150">
        <v>0.39839992115110867</v>
      </c>
      <c r="V4" s="150">
        <v>0.3699999365691882</v>
      </c>
    </row>
    <row r="5" spans="1:22" ht="15.75" customHeight="1">
      <c r="A5" s="227" t="s">
        <v>254</v>
      </c>
      <c r="B5" s="228">
        <v>0.016196647589342264</v>
      </c>
      <c r="C5" s="228">
        <v>0.014972130971212532</v>
      </c>
      <c r="D5" s="228">
        <v>0.013986262519862598</v>
      </c>
      <c r="E5" s="228">
        <v>0.012912837201110318</v>
      </c>
      <c r="F5" s="228">
        <v>0.04218035653910201</v>
      </c>
      <c r="G5" s="228">
        <v>0.0709911741656356</v>
      </c>
      <c r="H5" s="228">
        <v>0.07380536756496557</v>
      </c>
      <c r="I5" s="228">
        <v>0.0707369556763751</v>
      </c>
      <c r="J5" s="228">
        <v>0.06928351592995796</v>
      </c>
      <c r="K5" s="228">
        <v>0.06781233809880012</v>
      </c>
      <c r="L5" s="228">
        <v>0.06412460376135301</v>
      </c>
      <c r="M5" s="228">
        <v>0.06019911640091309</v>
      </c>
      <c r="N5" s="228">
        <v>0.05772105964259244</v>
      </c>
      <c r="O5" s="228">
        <v>0.05489491491987342</v>
      </c>
      <c r="P5" s="228">
        <v>0.0505778854277248</v>
      </c>
      <c r="Q5" s="228">
        <v>0.06873696388966952</v>
      </c>
      <c r="R5" s="228">
        <v>0.08381108561108029</v>
      </c>
      <c r="S5" s="228">
        <v>0.08822814807102002</v>
      </c>
      <c r="T5" s="228">
        <v>0.086186100019582</v>
      </c>
      <c r="U5" s="228">
        <v>0.08064342735691307</v>
      </c>
      <c r="V5" s="228">
        <v>0.08518317264093059</v>
      </c>
    </row>
    <row r="6" spans="1:22" ht="54" customHeight="1">
      <c r="A6" s="642" t="s">
        <v>257</v>
      </c>
      <c r="B6" s="642"/>
      <c r="C6" s="642"/>
      <c r="D6" s="642"/>
      <c r="E6" s="642"/>
      <c r="F6" s="642"/>
      <c r="G6" s="642"/>
      <c r="H6" s="642"/>
      <c r="I6" s="642"/>
      <c r="J6" s="642"/>
      <c r="K6" s="642"/>
      <c r="L6" s="642"/>
      <c r="M6" s="642"/>
      <c r="N6" s="642"/>
      <c r="O6" s="642"/>
      <c r="P6" s="642"/>
      <c r="Q6" s="642"/>
      <c r="R6" s="642"/>
      <c r="S6" s="642"/>
      <c r="T6" s="642"/>
      <c r="U6" s="642"/>
      <c r="V6" s="642"/>
    </row>
    <row r="7" spans="1:22" ht="27" customHeight="1">
      <c r="A7" s="70" t="s">
        <v>258</v>
      </c>
      <c r="O7" s="1"/>
      <c r="P7" s="2"/>
      <c r="Q7" s="2"/>
      <c r="R7" s="2"/>
      <c r="S7" s="2"/>
      <c r="T7" s="33"/>
      <c r="U7" s="33"/>
      <c r="V7" s="33"/>
    </row>
    <row r="8" spans="1:22" ht="24.75" customHeight="1">
      <c r="A8" s="218" t="s">
        <v>967</v>
      </c>
      <c r="O8" s="1"/>
      <c r="P8" s="2"/>
      <c r="Q8" s="2"/>
      <c r="R8" s="2"/>
      <c r="S8" s="2"/>
      <c r="T8" s="33"/>
      <c r="U8" s="33"/>
      <c r="V8" s="33"/>
    </row>
    <row r="9" spans="1:22" ht="54" customHeight="1">
      <c r="A9" s="232"/>
      <c r="O9" s="2"/>
      <c r="P9" s="2"/>
      <c r="Q9" s="2"/>
      <c r="R9" s="2"/>
      <c r="S9" s="2"/>
      <c r="T9" s="33"/>
      <c r="U9" s="33"/>
      <c r="V9" s="33"/>
    </row>
    <row r="10" spans="15:22" ht="54" customHeight="1">
      <c r="O10" s="1"/>
      <c r="P10" s="2"/>
      <c r="Q10" s="2"/>
      <c r="R10" s="2"/>
      <c r="S10" s="2"/>
      <c r="T10" s="33"/>
      <c r="U10" s="33"/>
      <c r="V10" s="33"/>
    </row>
    <row r="11" spans="15:19" ht="12.75">
      <c r="O11" s="2"/>
      <c r="P11" s="2"/>
      <c r="Q11" s="2"/>
      <c r="R11" s="2"/>
      <c r="S11" s="2"/>
    </row>
    <row r="12" spans="21:22" ht="12.75">
      <c r="U12" s="224"/>
      <c r="V12" s="224"/>
    </row>
    <row r="23" ht="12.75">
      <c r="A23" s="3"/>
    </row>
    <row r="24" spans="2:16" ht="12.75">
      <c r="B24" s="224"/>
      <c r="C24" s="224"/>
      <c r="D24" s="224"/>
      <c r="E24" s="224"/>
      <c r="F24" s="224"/>
      <c r="G24" s="224"/>
      <c r="H24" s="224"/>
      <c r="I24" s="224"/>
      <c r="J24" s="224"/>
      <c r="K24" s="224"/>
      <c r="L24" s="224"/>
      <c r="M24" s="224"/>
      <c r="N24" s="224"/>
      <c r="O24" s="224"/>
      <c r="P24" s="224"/>
    </row>
    <row r="25" ht="12.75">
      <c r="A25" s="3"/>
    </row>
  </sheetData>
  <sheetProtection/>
  <mergeCells count="2">
    <mergeCell ref="A1:V1"/>
    <mergeCell ref="A6:V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9"/>
  </sheetPr>
  <dimension ref="A1:V28"/>
  <sheetViews>
    <sheetView zoomScalePageLayoutView="0" workbookViewId="0" topLeftCell="A1">
      <selection activeCell="A1" sqref="A1:V1"/>
    </sheetView>
  </sheetViews>
  <sheetFormatPr defaultColWidth="9.140625" defaultRowHeight="12.75"/>
  <cols>
    <col min="1" max="1" width="13.8515625" style="70" customWidth="1"/>
    <col min="2" max="24" width="9.140625" style="70" customWidth="1"/>
  </cols>
  <sheetData>
    <row r="1" spans="1:22" s="70" customFormat="1" ht="23.25" customHeight="1">
      <c r="A1" s="641" t="s">
        <v>256</v>
      </c>
      <c r="B1" s="641"/>
      <c r="C1" s="641"/>
      <c r="D1" s="641"/>
      <c r="E1" s="641"/>
      <c r="F1" s="641"/>
      <c r="G1" s="641"/>
      <c r="H1" s="641"/>
      <c r="I1" s="641"/>
      <c r="J1" s="641"/>
      <c r="K1" s="641"/>
      <c r="L1" s="641"/>
      <c r="M1" s="641"/>
      <c r="N1" s="641"/>
      <c r="O1" s="641"/>
      <c r="P1" s="641"/>
      <c r="Q1" s="641"/>
      <c r="R1" s="641"/>
      <c r="S1" s="641"/>
      <c r="T1" s="641"/>
      <c r="U1" s="641"/>
      <c r="V1" s="641"/>
    </row>
    <row r="2" spans="1:22" s="70" customFormat="1" ht="19.5" customHeight="1">
      <c r="A2" s="223"/>
      <c r="B2" s="229" t="s">
        <v>125</v>
      </c>
      <c r="C2" s="229" t="s">
        <v>126</v>
      </c>
      <c r="D2" s="229" t="s">
        <v>127</v>
      </c>
      <c r="E2" s="229" t="s">
        <v>128</v>
      </c>
      <c r="F2" s="229" t="s">
        <v>129</v>
      </c>
      <c r="G2" s="230" t="s">
        <v>130</v>
      </c>
      <c r="H2" s="230" t="s">
        <v>131</v>
      </c>
      <c r="I2" s="230" t="s">
        <v>132</v>
      </c>
      <c r="J2" s="231" t="s">
        <v>133</v>
      </c>
      <c r="K2" s="231" t="s">
        <v>134</v>
      </c>
      <c r="L2" s="231" t="s">
        <v>135</v>
      </c>
      <c r="M2" s="231" t="s">
        <v>136</v>
      </c>
      <c r="N2" s="231" t="s">
        <v>137</v>
      </c>
      <c r="O2" s="231" t="s">
        <v>138</v>
      </c>
      <c r="P2" s="231" t="s">
        <v>139</v>
      </c>
      <c r="Q2" s="231" t="s">
        <v>7</v>
      </c>
      <c r="R2" s="231" t="s">
        <v>4</v>
      </c>
      <c r="S2" s="231" t="s">
        <v>143</v>
      </c>
      <c r="T2" s="231" t="s">
        <v>147</v>
      </c>
      <c r="U2" s="231" t="s">
        <v>149</v>
      </c>
      <c r="V2" s="587" t="s">
        <v>184</v>
      </c>
    </row>
    <row r="3" spans="1:22" s="70" customFormat="1" ht="15.75" customHeight="1">
      <c r="A3" s="226" t="s">
        <v>140</v>
      </c>
      <c r="B3" s="150">
        <v>0.3634736831439592</v>
      </c>
      <c r="C3" s="150">
        <v>0.32232424070225363</v>
      </c>
      <c r="D3" s="150">
        <v>0.2961375534293318</v>
      </c>
      <c r="E3" s="150">
        <v>0.29791014469051974</v>
      </c>
      <c r="F3" s="150">
        <v>0.3111541606522107</v>
      </c>
      <c r="G3" s="150">
        <v>0.31716550743602223</v>
      </c>
      <c r="H3" s="150">
        <v>0.33290553001239864</v>
      </c>
      <c r="I3" s="150">
        <v>0.3366081189390962</v>
      </c>
      <c r="J3" s="150">
        <v>0.32333182726208565</v>
      </c>
      <c r="K3" s="150">
        <v>0.28749127715491446</v>
      </c>
      <c r="L3" s="150">
        <v>0.28076866717068066</v>
      </c>
      <c r="M3" s="150">
        <v>0.2744069546425846</v>
      </c>
      <c r="N3" s="150">
        <v>0.28651782296937134</v>
      </c>
      <c r="O3" s="150">
        <v>0.2869158600212908</v>
      </c>
      <c r="P3" s="150">
        <v>0.28273837668965124</v>
      </c>
      <c r="Q3" s="150">
        <v>0.27911230263502584</v>
      </c>
      <c r="R3" s="150">
        <v>0.26900566967839545</v>
      </c>
      <c r="S3" s="150">
        <v>0.26789141495693747</v>
      </c>
      <c r="T3" s="150">
        <v>0.2756136151057699</v>
      </c>
      <c r="U3" s="150">
        <v>0.2921561656492372</v>
      </c>
      <c r="V3" s="150">
        <v>0.3168243283230879</v>
      </c>
    </row>
    <row r="4" spans="1:22" s="70" customFormat="1" ht="15.75" customHeight="1">
      <c r="A4" s="226" t="s">
        <v>42</v>
      </c>
      <c r="B4" s="150">
        <v>0.6292028374740908</v>
      </c>
      <c r="C4" s="150">
        <v>0.6718553817795688</v>
      </c>
      <c r="D4" s="150">
        <v>0.6990990422314591</v>
      </c>
      <c r="E4" s="150">
        <v>0.6979228115289482</v>
      </c>
      <c r="F4" s="150">
        <v>0.6705506808706717</v>
      </c>
      <c r="G4" s="150">
        <v>0.6490074946753139</v>
      </c>
      <c r="H4" s="150">
        <v>0.6305160050797688</v>
      </c>
      <c r="I4" s="150">
        <v>0.6277139968464566</v>
      </c>
      <c r="J4" s="150">
        <v>0.6402658410244104</v>
      </c>
      <c r="K4" s="150">
        <v>0.6764004895907318</v>
      </c>
      <c r="L4" s="150">
        <v>0.6843558003424641</v>
      </c>
      <c r="M4" s="150">
        <v>0.6913681954597671</v>
      </c>
      <c r="N4" s="150">
        <v>0.6794099348569449</v>
      </c>
      <c r="O4" s="150">
        <v>0.6809012107162606</v>
      </c>
      <c r="P4" s="150">
        <v>0.6872172312426953</v>
      </c>
      <c r="Q4" s="150">
        <v>0.678174889691456</v>
      </c>
      <c r="R4" s="150">
        <v>0.673864480997765</v>
      </c>
      <c r="S4" s="150">
        <v>0.6713241939874705</v>
      </c>
      <c r="T4" s="150">
        <v>0.6664527325183703</v>
      </c>
      <c r="U4" s="150">
        <v>0.6536188869628553</v>
      </c>
      <c r="V4" s="150">
        <v>0.6246814610814735</v>
      </c>
    </row>
    <row r="5" spans="1:22" s="70" customFormat="1" ht="15.75" customHeight="1">
      <c r="A5" s="227" t="s">
        <v>254</v>
      </c>
      <c r="B5" s="228">
        <v>0.007323479381950056</v>
      </c>
      <c r="C5" s="228">
        <v>0.005820377518177529</v>
      </c>
      <c r="D5" s="228">
        <v>0.004763404339208974</v>
      </c>
      <c r="E5" s="228">
        <v>0.004167043780532053</v>
      </c>
      <c r="F5" s="228">
        <v>0.018295158477117546</v>
      </c>
      <c r="G5" s="228">
        <v>0.03382699788866384</v>
      </c>
      <c r="H5" s="228">
        <v>0.036578464907832633</v>
      </c>
      <c r="I5" s="228">
        <v>0.03567788421444734</v>
      </c>
      <c r="J5" s="228">
        <v>0.036402331713503856</v>
      </c>
      <c r="K5" s="228">
        <v>0.036108233254353694</v>
      </c>
      <c r="L5" s="228">
        <v>0.03487553248685538</v>
      </c>
      <c r="M5" s="228">
        <v>0.03422484989764813</v>
      </c>
      <c r="N5" s="228">
        <v>0.034072242173683764</v>
      </c>
      <c r="O5" s="228">
        <v>0.032182929262448354</v>
      </c>
      <c r="P5" s="228">
        <v>0.030044392067653507</v>
      </c>
      <c r="Q5" s="228">
        <v>0.04271280767351807</v>
      </c>
      <c r="R5" s="228">
        <v>0.05712984932383952</v>
      </c>
      <c r="S5" s="228">
        <v>0.06078439105559218</v>
      </c>
      <c r="T5" s="228">
        <v>0.057933652375859755</v>
      </c>
      <c r="U5" s="228">
        <v>0.05422494738790755</v>
      </c>
      <c r="V5" s="228">
        <v>0.05849421059543849</v>
      </c>
    </row>
    <row r="6" spans="1:22" s="70" customFormat="1" ht="54" customHeight="1">
      <c r="A6" s="642" t="s">
        <v>257</v>
      </c>
      <c r="B6" s="642"/>
      <c r="C6" s="642"/>
      <c r="D6" s="642"/>
      <c r="E6" s="642"/>
      <c r="F6" s="642"/>
      <c r="G6" s="642"/>
      <c r="H6" s="642"/>
      <c r="I6" s="642"/>
      <c r="J6" s="642"/>
      <c r="K6" s="642"/>
      <c r="L6" s="642"/>
      <c r="M6" s="642"/>
      <c r="N6" s="642"/>
      <c r="O6" s="642"/>
      <c r="P6" s="642"/>
      <c r="Q6" s="642"/>
      <c r="R6" s="642"/>
      <c r="S6" s="642"/>
      <c r="T6" s="642"/>
      <c r="U6" s="642"/>
      <c r="V6" s="642"/>
    </row>
    <row r="7" spans="1:19" s="70" customFormat="1" ht="27" customHeight="1">
      <c r="A7" s="70" t="s">
        <v>258</v>
      </c>
      <c r="O7" s="1"/>
      <c r="P7" s="2"/>
      <c r="Q7" s="2"/>
      <c r="R7" s="2"/>
      <c r="S7" s="2"/>
    </row>
    <row r="8" spans="1:19" s="70" customFormat="1" ht="24.75" customHeight="1">
      <c r="A8" s="218" t="s">
        <v>967</v>
      </c>
      <c r="O8" s="1"/>
      <c r="P8" s="2"/>
      <c r="Q8" s="2"/>
      <c r="R8" s="2"/>
      <c r="S8" s="2"/>
    </row>
    <row r="10" spans="17:21" ht="12.75">
      <c r="Q10" s="1"/>
      <c r="R10" s="2"/>
      <c r="S10" s="2"/>
      <c r="T10" s="2"/>
      <c r="U10" s="2"/>
    </row>
    <row r="11" spans="17:21" ht="12.75">
      <c r="Q11" s="1"/>
      <c r="R11" s="2"/>
      <c r="S11" s="2"/>
      <c r="T11" s="2"/>
      <c r="U11" s="2"/>
    </row>
    <row r="12" spans="17:22" ht="12.75">
      <c r="Q12" s="2"/>
      <c r="R12" s="2"/>
      <c r="S12" s="2"/>
      <c r="T12" s="2"/>
      <c r="U12" s="2"/>
      <c r="V12" s="2"/>
    </row>
    <row r="13" spans="17:21" ht="12.75">
      <c r="Q13" s="1"/>
      <c r="R13" s="2"/>
      <c r="S13" s="2"/>
      <c r="T13" s="2"/>
      <c r="U13" s="2"/>
    </row>
    <row r="14" spans="17:21" ht="12.75">
      <c r="Q14" s="2"/>
      <c r="R14" s="2"/>
      <c r="S14" s="2"/>
      <c r="T14" s="2"/>
      <c r="U14" s="2"/>
    </row>
    <row r="26" ht="12.75">
      <c r="A26" s="3"/>
    </row>
    <row r="27" spans="2:18" ht="12.75">
      <c r="B27" s="224"/>
      <c r="C27" s="224"/>
      <c r="D27" s="224"/>
      <c r="E27" s="224"/>
      <c r="F27" s="224"/>
      <c r="G27" s="224"/>
      <c r="H27" s="224"/>
      <c r="I27" s="224"/>
      <c r="J27" s="224"/>
      <c r="K27" s="224"/>
      <c r="L27" s="224"/>
      <c r="M27" s="224"/>
      <c r="N27" s="224"/>
      <c r="O27" s="224"/>
      <c r="P27" s="224"/>
      <c r="Q27" s="224"/>
      <c r="R27" s="224"/>
    </row>
    <row r="28" ht="12.75">
      <c r="A28" s="3"/>
    </row>
  </sheetData>
  <sheetProtection/>
  <mergeCells count="2">
    <mergeCell ref="A1:V1"/>
    <mergeCell ref="A6:V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9"/>
  </sheetPr>
  <dimension ref="A1:X16"/>
  <sheetViews>
    <sheetView zoomScalePageLayoutView="0" workbookViewId="0" topLeftCell="A1">
      <selection activeCell="A1" sqref="A1:V1"/>
    </sheetView>
  </sheetViews>
  <sheetFormatPr defaultColWidth="9.140625" defaultRowHeight="12.75"/>
  <cols>
    <col min="1" max="1" width="25.8515625" style="0" customWidth="1"/>
    <col min="2" max="22" width="9.140625" style="2" customWidth="1"/>
  </cols>
  <sheetData>
    <row r="1" spans="1:22" ht="24" customHeight="1">
      <c r="A1" s="643" t="s">
        <v>292</v>
      </c>
      <c r="B1" s="643"/>
      <c r="C1" s="643"/>
      <c r="D1" s="643"/>
      <c r="E1" s="643"/>
      <c r="F1" s="643"/>
      <c r="G1" s="643"/>
      <c r="H1" s="643"/>
      <c r="I1" s="643"/>
      <c r="J1" s="643"/>
      <c r="K1" s="643"/>
      <c r="L1" s="643"/>
      <c r="M1" s="643"/>
      <c r="N1" s="643"/>
      <c r="O1" s="643"/>
      <c r="P1" s="643"/>
      <c r="Q1" s="643"/>
      <c r="R1" s="643"/>
      <c r="S1" s="643"/>
      <c r="T1" s="643"/>
      <c r="U1" s="643"/>
      <c r="V1" s="643"/>
    </row>
    <row r="2" spans="1:22" ht="18" customHeight="1">
      <c r="A2" s="214"/>
      <c r="B2" s="230" t="s">
        <v>125</v>
      </c>
      <c r="C2" s="230" t="s">
        <v>126</v>
      </c>
      <c r="D2" s="230" t="s">
        <v>127</v>
      </c>
      <c r="E2" s="230" t="s">
        <v>128</v>
      </c>
      <c r="F2" s="230" t="s">
        <v>129</v>
      </c>
      <c r="G2" s="230" t="s">
        <v>130</v>
      </c>
      <c r="H2" s="230" t="s">
        <v>131</v>
      </c>
      <c r="I2" s="230" t="s">
        <v>132</v>
      </c>
      <c r="J2" s="230" t="s">
        <v>133</v>
      </c>
      <c r="K2" s="230" t="s">
        <v>134</v>
      </c>
      <c r="L2" s="230" t="s">
        <v>135</v>
      </c>
      <c r="M2" s="230" t="s">
        <v>136</v>
      </c>
      <c r="N2" s="230" t="s">
        <v>137</v>
      </c>
      <c r="O2" s="230" t="s">
        <v>138</v>
      </c>
      <c r="P2" s="230" t="s">
        <v>139</v>
      </c>
      <c r="Q2" s="230" t="s">
        <v>7</v>
      </c>
      <c r="R2" s="230" t="s">
        <v>4</v>
      </c>
      <c r="S2" s="230" t="s">
        <v>143</v>
      </c>
      <c r="T2" s="230" t="s">
        <v>147</v>
      </c>
      <c r="U2" s="230" t="s">
        <v>149</v>
      </c>
      <c r="V2" s="230" t="s">
        <v>184</v>
      </c>
    </row>
    <row r="3" spans="1:24" ht="12.75">
      <c r="A3" s="3" t="s">
        <v>162</v>
      </c>
      <c r="B3" s="234">
        <v>12.859173157648511</v>
      </c>
      <c r="C3" s="234">
        <v>12.413865036693768</v>
      </c>
      <c r="D3" s="234">
        <v>12.021080113112506</v>
      </c>
      <c r="E3" s="234">
        <v>12.039565051702189</v>
      </c>
      <c r="F3" s="234">
        <v>12.672497532972535</v>
      </c>
      <c r="G3" s="234">
        <v>13.998830841279974</v>
      </c>
      <c r="H3" s="234">
        <v>13.736721945142103</v>
      </c>
      <c r="I3" s="234">
        <v>14.604499758296758</v>
      </c>
      <c r="J3" s="234">
        <v>17.524663546510535</v>
      </c>
      <c r="K3" s="234">
        <v>20.029459833918935</v>
      </c>
      <c r="L3" s="234">
        <v>21.70479619711729</v>
      </c>
      <c r="M3" s="234">
        <v>22.073564112673644</v>
      </c>
      <c r="N3" s="234">
        <v>21.096754005217306</v>
      </c>
      <c r="O3" s="234">
        <v>21.167321727974706</v>
      </c>
      <c r="P3" s="234">
        <v>23.071600948715705</v>
      </c>
      <c r="Q3" s="234">
        <v>26.423501475832847</v>
      </c>
      <c r="R3" s="234">
        <v>44.62347542266437</v>
      </c>
      <c r="S3" s="236">
        <v>52.60510556058229</v>
      </c>
      <c r="T3" s="234">
        <v>47.80261488398683</v>
      </c>
      <c r="U3" s="234">
        <v>47.306855347556805</v>
      </c>
      <c r="V3" s="234">
        <v>48.92599819424468</v>
      </c>
      <c r="W3" s="573">
        <f>V3-S3</f>
        <v>-3.679107366337611</v>
      </c>
      <c r="X3" s="224">
        <f>W3/S3</f>
        <v>-0.06993821848908931</v>
      </c>
    </row>
    <row r="4" spans="1:24" ht="12.75">
      <c r="A4" s="3" t="s">
        <v>259</v>
      </c>
      <c r="B4" s="234">
        <v>14.316652354570637</v>
      </c>
      <c r="C4" s="234">
        <v>15.22151832884097</v>
      </c>
      <c r="D4" s="234">
        <v>15.991752393442624</v>
      </c>
      <c r="E4" s="234">
        <v>17.036141401273888</v>
      </c>
      <c r="F4" s="234">
        <v>18.309269034267913</v>
      </c>
      <c r="G4" s="234">
        <v>19.85279730392157</v>
      </c>
      <c r="H4" s="234">
        <v>21.453837792441515</v>
      </c>
      <c r="I4" s="234">
        <v>21.953698148148145</v>
      </c>
      <c r="J4" s="234">
        <v>22.29361261971831</v>
      </c>
      <c r="K4" s="234">
        <v>22.905637756801777</v>
      </c>
      <c r="L4" s="234">
        <v>25.16333202827624</v>
      </c>
      <c r="M4" s="234">
        <v>26.701971488912353</v>
      </c>
      <c r="N4" s="234">
        <v>28.50014657113613</v>
      </c>
      <c r="O4" s="234">
        <v>30.086246486486484</v>
      </c>
      <c r="P4" s="234">
        <v>31.5350506723508</v>
      </c>
      <c r="Q4" s="234">
        <v>32.94242657889473</v>
      </c>
      <c r="R4" s="234">
        <v>37.78087252903399</v>
      </c>
      <c r="S4" s="234">
        <v>41.42369586855709</v>
      </c>
      <c r="T4" s="234">
        <v>43.48867201954658</v>
      </c>
      <c r="U4" s="234">
        <v>46.0152430620155</v>
      </c>
      <c r="V4" s="234">
        <v>48.24</v>
      </c>
      <c r="W4" s="573">
        <f>V4-S4</f>
        <v>6.816304131442912</v>
      </c>
      <c r="X4" s="224">
        <f>W4/S4</f>
        <v>0.1645508443542062</v>
      </c>
    </row>
    <row r="5" spans="1:24" ht="12.75">
      <c r="A5" s="3" t="s">
        <v>260</v>
      </c>
      <c r="B5" s="234">
        <v>4.561916343490305</v>
      </c>
      <c r="C5" s="234">
        <v>4.45469460916442</v>
      </c>
      <c r="D5" s="234">
        <v>4.350246819672131</v>
      </c>
      <c r="E5" s="234">
        <v>4.939737070063694</v>
      </c>
      <c r="F5" s="234">
        <v>5.661610218068535</v>
      </c>
      <c r="G5" s="234">
        <v>6.512633578431372</v>
      </c>
      <c r="H5" s="234">
        <v>7.4689062987402535</v>
      </c>
      <c r="I5" s="234">
        <v>7.9081979166666665</v>
      </c>
      <c r="J5" s="234">
        <v>8.435776676056337</v>
      </c>
      <c r="K5" s="234">
        <v>9.118155913381456</v>
      </c>
      <c r="L5" s="234">
        <v>9.780800435019033</v>
      </c>
      <c r="M5" s="234">
        <v>10.508119957761352</v>
      </c>
      <c r="N5" s="234">
        <v>11.273338178096214</v>
      </c>
      <c r="O5" s="234">
        <v>11.983991351351351</v>
      </c>
      <c r="P5" s="234">
        <v>12.919053476012847</v>
      </c>
      <c r="Q5" s="234">
        <v>13.20033405466349</v>
      </c>
      <c r="R5" s="234">
        <v>13.493943561905912</v>
      </c>
      <c r="S5" s="234">
        <v>14.239860950384363</v>
      </c>
      <c r="T5" s="234">
        <v>14.568601729800552</v>
      </c>
      <c r="U5" s="234">
        <v>14.865867379006913</v>
      </c>
      <c r="V5" s="234">
        <v>16.05</v>
      </c>
      <c r="W5" s="573">
        <f>V5-S5</f>
        <v>1.8101390496156373</v>
      </c>
      <c r="X5" s="224">
        <f>W5/S5</f>
        <v>0.12711774756247027</v>
      </c>
    </row>
    <row r="6" spans="1:24" ht="12.75">
      <c r="A6" s="3" t="s">
        <v>261</v>
      </c>
      <c r="B6" s="234">
        <v>4.735935657285318</v>
      </c>
      <c r="C6" s="234">
        <v>4.963234990080863</v>
      </c>
      <c r="D6" s="234">
        <v>4.463054540459017</v>
      </c>
      <c r="E6" s="234">
        <v>4.597881970980891</v>
      </c>
      <c r="F6" s="234">
        <v>4.932776143800623</v>
      </c>
      <c r="G6" s="234">
        <v>5.27629525877451</v>
      </c>
      <c r="H6" s="234">
        <v>5.730499440215958</v>
      </c>
      <c r="I6" s="234">
        <v>6.32768170298611</v>
      </c>
      <c r="J6" s="234">
        <v>6.765070447346479</v>
      </c>
      <c r="K6" s="234">
        <v>7.501739039200445</v>
      </c>
      <c r="L6" s="234">
        <v>7.832790168221861</v>
      </c>
      <c r="M6" s="234">
        <v>8.243754541731786</v>
      </c>
      <c r="N6" s="234">
        <v>8.419959451668372</v>
      </c>
      <c r="O6" s="234">
        <v>8.773356095999999</v>
      </c>
      <c r="P6" s="234">
        <v>9.024720314567041</v>
      </c>
      <c r="Q6" s="234">
        <v>8.992896959557019</v>
      </c>
      <c r="R6" s="234">
        <v>9.625746270451495</v>
      </c>
      <c r="S6" s="234">
        <v>9.902377356867314</v>
      </c>
      <c r="T6" s="234">
        <v>9.718450552243695</v>
      </c>
      <c r="U6" s="234">
        <v>9.779048973391996</v>
      </c>
      <c r="V6" s="234">
        <v>9.453537816565575</v>
      </c>
      <c r="W6" s="573">
        <f>V6-S6</f>
        <v>-0.4488395403017389</v>
      </c>
      <c r="X6" s="224">
        <f>W6/S6</f>
        <v>-0.045326442744627174</v>
      </c>
    </row>
    <row r="7" spans="1:24" ht="12.75">
      <c r="A7" s="3" t="s">
        <v>85</v>
      </c>
      <c r="B7" s="234">
        <v>36.47367751299477</v>
      </c>
      <c r="C7" s="234">
        <v>37.05331296478002</v>
      </c>
      <c r="D7" s="234">
        <v>36.82613386668628</v>
      </c>
      <c r="E7" s="234">
        <v>38.613325494020664</v>
      </c>
      <c r="F7" s="234">
        <v>41.57615292910961</v>
      </c>
      <c r="G7" s="234">
        <v>45.640556982407425</v>
      </c>
      <c r="H7" s="234">
        <v>48.38996547653983</v>
      </c>
      <c r="I7" s="234">
        <v>50.79407752609768</v>
      </c>
      <c r="J7" s="234">
        <v>55.01912328963166</v>
      </c>
      <c r="K7" s="234">
        <v>59.55499254330262</v>
      </c>
      <c r="L7" s="234">
        <v>64.48171882863443</v>
      </c>
      <c r="M7" s="234">
        <v>67.52741010107914</v>
      </c>
      <c r="N7" s="234">
        <v>69.29019820611802</v>
      </c>
      <c r="O7" s="234">
        <v>72.01091566181253</v>
      </c>
      <c r="P7" s="234">
        <v>76.55042541164639</v>
      </c>
      <c r="Q7" s="234">
        <v>81.55915906894808</v>
      </c>
      <c r="R7" s="234">
        <v>105.52403778405576</v>
      </c>
      <c r="S7" s="234">
        <v>118.17103973639107</v>
      </c>
      <c r="T7" s="234">
        <v>115.57833918557765</v>
      </c>
      <c r="U7" s="234">
        <v>117.96701476197121</v>
      </c>
      <c r="V7" s="234">
        <v>122.66953601081025</v>
      </c>
      <c r="W7" s="573">
        <f>V7-S7</f>
        <v>4.498496274419182</v>
      </c>
      <c r="X7" s="224">
        <f>W7/S7</f>
        <v>0.038067671101601204</v>
      </c>
    </row>
    <row r="8" ht="12.75">
      <c r="A8" s="233" t="s">
        <v>262</v>
      </c>
    </row>
    <row r="9" spans="1:22" ht="12.75">
      <c r="A9" s="70" t="s">
        <v>162</v>
      </c>
      <c r="B9" s="235">
        <v>0.3525603677629455</v>
      </c>
      <c r="C9" s="235">
        <v>0.3350271283027625</v>
      </c>
      <c r="D9" s="235">
        <v>0.3264279697844426</v>
      </c>
      <c r="E9" s="235">
        <v>0.311798191367033</v>
      </c>
      <c r="F9" s="235">
        <v>0.3048020713840473</v>
      </c>
      <c r="G9" s="235">
        <v>0.3067191061379017</v>
      </c>
      <c r="H9" s="235">
        <v>0.28387542354833606</v>
      </c>
      <c r="I9" s="235">
        <v>0.2875236734202537</v>
      </c>
      <c r="J9" s="235">
        <v>0.318519498288935</v>
      </c>
      <c r="K9" s="235">
        <v>0.3363187363234989</v>
      </c>
      <c r="L9" s="235">
        <v>0.33660387147556664</v>
      </c>
      <c r="M9" s="235">
        <v>0.3268830254208267</v>
      </c>
      <c r="N9" s="235">
        <v>0.3044695289001866</v>
      </c>
      <c r="O9" s="235">
        <v>0.29394601545387317</v>
      </c>
      <c r="P9" s="235">
        <v>0.3013908913588557</v>
      </c>
      <c r="Q9" s="235">
        <v>0.32397957234324937</v>
      </c>
      <c r="R9" s="235">
        <v>0.4228749805232224</v>
      </c>
      <c r="S9" s="235">
        <v>0.44516072362509995</v>
      </c>
      <c r="T9" s="235">
        <v>0.4135949280879772</v>
      </c>
      <c r="U9" s="235">
        <v>0.401017652629513</v>
      </c>
      <c r="V9" s="235">
        <v>0.3988439166341436</v>
      </c>
    </row>
    <row r="10" spans="1:22" ht="12.75">
      <c r="A10" s="70" t="s">
        <v>259</v>
      </c>
      <c r="B10" s="235">
        <v>0.39252012220237265</v>
      </c>
      <c r="C10" s="235">
        <v>0.4108004685926291</v>
      </c>
      <c r="D10" s="235">
        <v>0.4342501021512093</v>
      </c>
      <c r="E10" s="235">
        <v>0.4411985029342257</v>
      </c>
      <c r="F10" s="235">
        <v>0.44037910543302455</v>
      </c>
      <c r="G10" s="235">
        <v>0.4349814861280947</v>
      </c>
      <c r="H10" s="235">
        <v>0.4433530295210203</v>
      </c>
      <c r="I10" s="235">
        <v>0.43220980116960434</v>
      </c>
      <c r="J10" s="235">
        <v>0.4051975256377729</v>
      </c>
      <c r="K10" s="235">
        <v>0.3846132251657494</v>
      </c>
      <c r="L10" s="235">
        <v>0.390239784009944</v>
      </c>
      <c r="M10" s="235">
        <v>0.3954241906944634</v>
      </c>
      <c r="N10" s="235">
        <v>0.4113157027831924</v>
      </c>
      <c r="O10" s="235">
        <v>0.4178011931938432</v>
      </c>
      <c r="P10" s="235">
        <v>0.4119513445258144</v>
      </c>
      <c r="Q10" s="235">
        <v>0.4039083648599911</v>
      </c>
      <c r="R10" s="235">
        <v>0.35803095979276983</v>
      </c>
      <c r="S10" s="235">
        <v>0.3505401658558866</v>
      </c>
      <c r="T10" s="235">
        <v>0.37627008941285495</v>
      </c>
      <c r="U10" s="235">
        <v>0.3900687251844347</v>
      </c>
      <c r="V10" s="235">
        <v>0.3932516708610429</v>
      </c>
    </row>
    <row r="11" spans="1:22" ht="12.75">
      <c r="A11" s="70" t="s">
        <v>260</v>
      </c>
      <c r="B11" s="235">
        <v>0.12507420843058653</v>
      </c>
      <c r="C11" s="235">
        <v>0.12022392203900106</v>
      </c>
      <c r="D11" s="235">
        <v>0.11812933813308758</v>
      </c>
      <c r="E11" s="235">
        <v>0.1279282995407536</v>
      </c>
      <c r="F11" s="235">
        <v>0.13617446105997338</v>
      </c>
      <c r="G11" s="235">
        <v>0.14269399869378735</v>
      </c>
      <c r="H11" s="235">
        <v>0.15434824607100184</v>
      </c>
      <c r="I11" s="235">
        <v>0.15569133847550404</v>
      </c>
      <c r="J11" s="235">
        <v>0.1533244474225575</v>
      </c>
      <c r="K11" s="235">
        <v>0.15310481160335326</v>
      </c>
      <c r="L11" s="235">
        <v>0.1516833082724164</v>
      </c>
      <c r="M11" s="235">
        <v>0.1556126607259505</v>
      </c>
      <c r="N11" s="235">
        <v>0.16269744451533158</v>
      </c>
      <c r="O11" s="235">
        <v>0.16641909412223285</v>
      </c>
      <c r="P11" s="235">
        <v>0.1687652734330506</v>
      </c>
      <c r="Q11" s="235">
        <v>0.16184980577723046</v>
      </c>
      <c r="R11" s="235">
        <v>0.1278755423434412</v>
      </c>
      <c r="S11" s="235">
        <v>0.12050212118087307</v>
      </c>
      <c r="T11" s="235">
        <v>0.12604958535014563</v>
      </c>
      <c r="U11" s="235">
        <v>0.12601715326104185</v>
      </c>
      <c r="V11" s="235">
        <v>0.13083933079021018</v>
      </c>
    </row>
    <row r="12" spans="1:22" ht="12.75">
      <c r="A12" s="70" t="s">
        <v>261</v>
      </c>
      <c r="B12" s="235">
        <v>0.1298453016040954</v>
      </c>
      <c r="C12" s="235">
        <v>0.13394848106560744</v>
      </c>
      <c r="D12" s="235">
        <v>0.12119258993126056</v>
      </c>
      <c r="E12" s="235">
        <v>0.11907500615798763</v>
      </c>
      <c r="F12" s="235">
        <v>0.11864436212295465</v>
      </c>
      <c r="G12" s="235">
        <v>0.1156054090402163</v>
      </c>
      <c r="H12" s="235">
        <v>0.11842330085964184</v>
      </c>
      <c r="I12" s="235">
        <v>0.12457518693463794</v>
      </c>
      <c r="J12" s="235">
        <v>0.1229585286507347</v>
      </c>
      <c r="K12" s="235">
        <v>0.12596322690739836</v>
      </c>
      <c r="L12" s="235">
        <v>0.12147303624207284</v>
      </c>
      <c r="M12" s="235">
        <v>0.12208012315875925</v>
      </c>
      <c r="N12" s="235">
        <v>0.1215173238012895</v>
      </c>
      <c r="O12" s="235">
        <v>0.1218336972300509</v>
      </c>
      <c r="P12" s="235">
        <v>0.11789249068227933</v>
      </c>
      <c r="Q12" s="235">
        <v>0.1102622570195292</v>
      </c>
      <c r="R12" s="235">
        <v>0.0912185173405666</v>
      </c>
      <c r="S12" s="235">
        <v>0.08379698933814028</v>
      </c>
      <c r="T12" s="235">
        <v>0.08408539714902223</v>
      </c>
      <c r="U12" s="235">
        <v>0.08289646892501044</v>
      </c>
      <c r="V12" s="235">
        <v>0.0770650817146034</v>
      </c>
    </row>
    <row r="13" spans="1:22" ht="12.75">
      <c r="A13" s="237" t="s">
        <v>85</v>
      </c>
      <c r="B13" s="238">
        <v>1</v>
      </c>
      <c r="C13" s="238">
        <v>1</v>
      </c>
      <c r="D13" s="238">
        <v>1</v>
      </c>
      <c r="E13" s="238">
        <v>1</v>
      </c>
      <c r="F13" s="238">
        <v>1</v>
      </c>
      <c r="G13" s="238">
        <v>1</v>
      </c>
      <c r="H13" s="238">
        <v>1</v>
      </c>
      <c r="I13" s="238">
        <v>1</v>
      </c>
      <c r="J13" s="238">
        <v>1</v>
      </c>
      <c r="K13" s="238">
        <v>1</v>
      </c>
      <c r="L13" s="238">
        <v>1</v>
      </c>
      <c r="M13" s="238">
        <v>1</v>
      </c>
      <c r="N13" s="238">
        <v>1</v>
      </c>
      <c r="O13" s="238">
        <v>1</v>
      </c>
      <c r="P13" s="238">
        <v>1</v>
      </c>
      <c r="Q13" s="238">
        <v>1</v>
      </c>
      <c r="R13" s="238">
        <v>1</v>
      </c>
      <c r="S13" s="238">
        <v>1</v>
      </c>
      <c r="T13" s="238">
        <v>1</v>
      </c>
      <c r="U13" s="238">
        <v>1</v>
      </c>
      <c r="V13" s="238">
        <v>1</v>
      </c>
    </row>
    <row r="14" ht="19.5" customHeight="1">
      <c r="A14" s="70" t="s">
        <v>263</v>
      </c>
    </row>
    <row r="15" ht="23.25" customHeight="1">
      <c r="A15" s="245" t="s">
        <v>269</v>
      </c>
    </row>
    <row r="16" ht="23.25" customHeight="1">
      <c r="A16" t="s">
        <v>185</v>
      </c>
    </row>
  </sheetData>
  <sheetProtection/>
  <mergeCells count="1">
    <mergeCell ref="A1:V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BE45"/>
  <sheetViews>
    <sheetView zoomScalePageLayoutView="0" workbookViewId="0" topLeftCell="A1">
      <selection activeCell="A1" sqref="A1"/>
    </sheetView>
  </sheetViews>
  <sheetFormatPr defaultColWidth="7.8515625" defaultRowHeight="12.75"/>
  <cols>
    <col min="1" max="1" width="3.28125" style="137" customWidth="1"/>
    <col min="2" max="2" width="29.28125" style="137" customWidth="1"/>
    <col min="3" max="46" width="7.8515625" style="137" customWidth="1"/>
    <col min="47" max="47" width="7.8515625" style="2" customWidth="1"/>
    <col min="48" max="16384" width="7.8515625" style="8" customWidth="1"/>
  </cols>
  <sheetData>
    <row r="1" spans="1:47" s="11" customFormat="1" ht="24" customHeight="1">
      <c r="A1" s="134" t="s">
        <v>208</v>
      </c>
      <c r="B1" s="135"/>
      <c r="C1" s="135"/>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59"/>
    </row>
    <row r="2" spans="1:47" ht="12.75" customHeight="1">
      <c r="A2" s="143"/>
      <c r="B2" s="143"/>
      <c r="C2" s="143" t="s">
        <v>102</v>
      </c>
      <c r="D2" s="143" t="s">
        <v>103</v>
      </c>
      <c r="E2" s="143" t="s">
        <v>104</v>
      </c>
      <c r="F2" s="143" t="s">
        <v>105</v>
      </c>
      <c r="G2" s="143" t="s">
        <v>106</v>
      </c>
      <c r="H2" s="143" t="s">
        <v>107</v>
      </c>
      <c r="I2" s="143" t="s">
        <v>108</v>
      </c>
      <c r="J2" s="143" t="s">
        <v>109</v>
      </c>
      <c r="K2" s="143" t="s">
        <v>110</v>
      </c>
      <c r="L2" s="143" t="s">
        <v>111</v>
      </c>
      <c r="M2" s="143" t="s">
        <v>112</v>
      </c>
      <c r="N2" s="143" t="s">
        <v>113</v>
      </c>
      <c r="O2" s="143" t="s">
        <v>114</v>
      </c>
      <c r="P2" s="143" t="s">
        <v>115</v>
      </c>
      <c r="Q2" s="143" t="s">
        <v>116</v>
      </c>
      <c r="R2" s="143" t="s">
        <v>117</v>
      </c>
      <c r="S2" s="143" t="s">
        <v>118</v>
      </c>
      <c r="T2" s="143" t="s">
        <v>119</v>
      </c>
      <c r="U2" s="143" t="s">
        <v>120</v>
      </c>
      <c r="V2" s="143" t="s">
        <v>121</v>
      </c>
      <c r="W2" s="143" t="s">
        <v>122</v>
      </c>
      <c r="X2" s="143" t="s">
        <v>123</v>
      </c>
      <c r="Y2" s="143" t="s">
        <v>124</v>
      </c>
      <c r="Z2" s="143" t="s">
        <v>125</v>
      </c>
      <c r="AA2" s="143" t="s">
        <v>126</v>
      </c>
      <c r="AB2" s="143" t="s">
        <v>127</v>
      </c>
      <c r="AC2" s="143" t="s">
        <v>128</v>
      </c>
      <c r="AD2" s="143" t="s">
        <v>129</v>
      </c>
      <c r="AE2" s="143" t="s">
        <v>130</v>
      </c>
      <c r="AF2" s="143" t="s">
        <v>131</v>
      </c>
      <c r="AG2" s="143" t="s">
        <v>132</v>
      </c>
      <c r="AH2" s="143" t="s">
        <v>133</v>
      </c>
      <c r="AI2" s="143" t="s">
        <v>134</v>
      </c>
      <c r="AJ2" s="143" t="s">
        <v>135</v>
      </c>
      <c r="AK2" s="143" t="s">
        <v>136</v>
      </c>
      <c r="AL2" s="143" t="s">
        <v>137</v>
      </c>
      <c r="AM2" s="143" t="s">
        <v>138</v>
      </c>
      <c r="AN2" s="143" t="s">
        <v>139</v>
      </c>
      <c r="AO2" s="143" t="s">
        <v>7</v>
      </c>
      <c r="AP2" s="143" t="s">
        <v>4</v>
      </c>
      <c r="AQ2" s="143" t="s">
        <v>143</v>
      </c>
      <c r="AR2" s="143" t="s">
        <v>147</v>
      </c>
      <c r="AS2" s="143" t="s">
        <v>149</v>
      </c>
      <c r="AT2" s="143" t="s">
        <v>213</v>
      </c>
      <c r="AU2" s="8"/>
    </row>
    <row r="3" spans="1:46" s="14" customFormat="1" ht="15" customHeight="1">
      <c r="A3" s="140" t="s">
        <v>196</v>
      </c>
      <c r="B3" s="137"/>
      <c r="C3" s="137"/>
      <c r="D3" s="137"/>
      <c r="E3" s="137"/>
      <c r="F3" s="137"/>
      <c r="G3" s="137"/>
      <c r="H3" s="137"/>
      <c r="I3" s="137"/>
      <c r="J3" s="137"/>
      <c r="K3" s="137"/>
      <c r="L3" s="137"/>
      <c r="M3" s="137"/>
      <c r="N3" s="137"/>
      <c r="O3" s="137"/>
      <c r="P3" s="137"/>
      <c r="Q3" s="137"/>
      <c r="R3" s="137"/>
      <c r="S3" s="6"/>
      <c r="T3" s="6"/>
      <c r="U3" s="6"/>
      <c r="V3" s="6"/>
      <c r="W3" s="6"/>
      <c r="X3" s="6"/>
      <c r="Y3" s="6"/>
      <c r="Z3" s="6"/>
      <c r="AA3" s="6"/>
      <c r="AB3" s="6"/>
      <c r="AC3" s="6"/>
      <c r="AD3" s="6"/>
      <c r="AE3" s="6"/>
      <c r="AF3" s="6"/>
      <c r="AG3" s="6"/>
      <c r="AH3" s="6"/>
      <c r="AI3" s="6"/>
      <c r="AJ3" s="6"/>
      <c r="AK3" s="6"/>
      <c r="AL3" s="6"/>
      <c r="AM3" s="6"/>
      <c r="AN3" s="6" t="s">
        <v>197</v>
      </c>
      <c r="AO3" s="6" t="s">
        <v>197</v>
      </c>
      <c r="AP3" s="6"/>
      <c r="AQ3" s="6"/>
      <c r="AR3" s="6"/>
      <c r="AS3" s="6"/>
      <c r="AT3" s="6"/>
    </row>
    <row r="4" spans="1:46" s="14" customFormat="1" ht="15" customHeight="1">
      <c r="A4" s="6"/>
      <c r="B4" s="140" t="s">
        <v>162</v>
      </c>
      <c r="C4" s="137"/>
      <c r="D4" s="137"/>
      <c r="E4" s="137"/>
      <c r="F4" s="137"/>
      <c r="G4" s="137"/>
      <c r="H4" s="137"/>
      <c r="I4" s="137"/>
      <c r="J4" s="137"/>
      <c r="K4" s="137"/>
      <c r="L4" s="137"/>
      <c r="M4" s="137"/>
      <c r="N4" s="137"/>
      <c r="O4" s="137"/>
      <c r="P4" s="137"/>
      <c r="Q4" s="137"/>
      <c r="R4" s="137"/>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pans="1:47" s="1" customFormat="1" ht="15" customHeight="1">
      <c r="A5" s="137"/>
      <c r="B5" s="138" t="s">
        <v>141</v>
      </c>
      <c r="C5" s="139">
        <v>0</v>
      </c>
      <c r="D5" s="139">
        <v>0</v>
      </c>
      <c r="E5" s="139">
        <v>0</v>
      </c>
      <c r="F5" s="139">
        <v>250.9390529119639</v>
      </c>
      <c r="G5" s="139">
        <v>1694.5309187854252</v>
      </c>
      <c r="H5" s="139">
        <v>3990.94887099631</v>
      </c>
      <c r="I5" s="139">
        <v>6036.038820035026</v>
      </c>
      <c r="J5" s="139">
        <v>5837.3725678688525</v>
      </c>
      <c r="K5" s="139">
        <v>5478.6439637747335</v>
      </c>
      <c r="L5" s="139">
        <v>7532.662521367991</v>
      </c>
      <c r="M5" s="139">
        <v>6742.679336831922</v>
      </c>
      <c r="N5" s="139">
        <v>5864.682597467249</v>
      </c>
      <c r="O5" s="139">
        <v>5799.2111705846155</v>
      </c>
      <c r="P5" s="139">
        <v>6540.353623343342</v>
      </c>
      <c r="Q5" s="139">
        <v>6850.800831421634</v>
      </c>
      <c r="R5" s="139">
        <v>7795.302041056735</v>
      </c>
      <c r="S5" s="130">
        <v>7381.220915866631</v>
      </c>
      <c r="T5" s="130">
        <v>7706.470557501548</v>
      </c>
      <c r="U5" s="130">
        <v>8822.818904585687</v>
      </c>
      <c r="V5" s="130">
        <v>8971.7467943591</v>
      </c>
      <c r="W5" s="130">
        <v>8840.804279171625</v>
      </c>
      <c r="X5" s="130">
        <v>9935.038252886081</v>
      </c>
      <c r="Y5" s="130">
        <v>10268.086040006718</v>
      </c>
      <c r="Z5" s="130">
        <v>9147.213745782134</v>
      </c>
      <c r="AA5" s="130">
        <v>8688.188432838491</v>
      </c>
      <c r="AB5" s="130">
        <v>8381.43629000105</v>
      </c>
      <c r="AC5" s="130">
        <v>8599.95262742196</v>
      </c>
      <c r="AD5" s="130">
        <v>9214.43984510243</v>
      </c>
      <c r="AE5" s="130">
        <v>10352.627602355662</v>
      </c>
      <c r="AF5" s="130">
        <v>10101.241035966625</v>
      </c>
      <c r="AG5" s="130">
        <v>10755.560371329073</v>
      </c>
      <c r="AH5" s="130">
        <v>13127.558705659943</v>
      </c>
      <c r="AI5" s="130">
        <v>15099.499806318314</v>
      </c>
      <c r="AJ5" s="130">
        <v>16142.00101323465</v>
      </c>
      <c r="AK5" s="130">
        <v>16218.444182560506</v>
      </c>
      <c r="AL5" s="130">
        <v>15174.329191828414</v>
      </c>
      <c r="AM5" s="130">
        <v>14712.893407224434</v>
      </c>
      <c r="AN5" s="130">
        <v>16458.722733282444</v>
      </c>
      <c r="AO5" s="130">
        <v>19424.562364750596</v>
      </c>
      <c r="AP5" s="130">
        <v>32533.464292719626</v>
      </c>
      <c r="AQ5" s="130">
        <v>38227.37167247947</v>
      </c>
      <c r="AR5" s="130">
        <v>34715.526256594334</v>
      </c>
      <c r="AS5" s="130">
        <v>32689.61413157343</v>
      </c>
      <c r="AT5" s="130">
        <v>33728</v>
      </c>
      <c r="AU5" s="311"/>
    </row>
    <row r="6" spans="1:47" s="1" customFormat="1" ht="15" customHeight="1">
      <c r="A6" s="137"/>
      <c r="B6" s="138" t="s">
        <v>18</v>
      </c>
      <c r="C6" s="139">
        <v>0</v>
      </c>
      <c r="D6" s="139">
        <v>0</v>
      </c>
      <c r="E6" s="139">
        <v>0</v>
      </c>
      <c r="F6" s="139">
        <v>0</v>
      </c>
      <c r="G6" s="139">
        <v>0</v>
      </c>
      <c r="H6" s="139">
        <v>0</v>
      </c>
      <c r="I6" s="139">
        <v>982.2200425218914</v>
      </c>
      <c r="J6" s="139">
        <v>957.7167939016393</v>
      </c>
      <c r="K6" s="139">
        <v>959.8520083409438</v>
      </c>
      <c r="L6" s="139">
        <v>1081.44402626539</v>
      </c>
      <c r="M6" s="139">
        <v>1041.7505968077387</v>
      </c>
      <c r="N6" s="139">
        <v>935.8886030567687</v>
      </c>
      <c r="O6" s="139">
        <v>843.3294771282052</v>
      </c>
      <c r="P6" s="139">
        <v>825.4146227027026</v>
      </c>
      <c r="Q6" s="139">
        <v>840.5820788472623</v>
      </c>
      <c r="R6" s="139">
        <v>891.6324648979592</v>
      </c>
      <c r="S6" s="130">
        <v>838.3749773515983</v>
      </c>
      <c r="T6" s="130">
        <v>845.7016802460458</v>
      </c>
      <c r="U6" s="130">
        <v>805.096006278481</v>
      </c>
      <c r="V6" s="130">
        <v>820.5885723794213</v>
      </c>
      <c r="W6" s="130">
        <v>820.4432516871166</v>
      </c>
      <c r="X6" s="130">
        <v>891.2407740088107</v>
      </c>
      <c r="Y6" s="130">
        <v>963.5810060925268</v>
      </c>
      <c r="Z6" s="130">
        <v>943.5838646260388</v>
      </c>
      <c r="AA6" s="130">
        <v>917.0138392183289</v>
      </c>
      <c r="AB6" s="130">
        <v>892.9953841311476</v>
      </c>
      <c r="AC6" s="130">
        <v>867.6454740127388</v>
      </c>
      <c r="AD6" s="130">
        <v>848.8049046728972</v>
      </c>
      <c r="AE6" s="130">
        <v>878.5370935539216</v>
      </c>
      <c r="AF6" s="130">
        <v>867.2605327174566</v>
      </c>
      <c r="AG6" s="130">
        <v>839.2720360648148</v>
      </c>
      <c r="AH6" s="130">
        <v>908.8924252394366</v>
      </c>
      <c r="AI6" s="130">
        <v>939.9703296612994</v>
      </c>
      <c r="AJ6" s="130">
        <v>964.347545644372</v>
      </c>
      <c r="AK6" s="130">
        <v>949.9106105807814</v>
      </c>
      <c r="AL6" s="130">
        <v>930.6278145752303</v>
      </c>
      <c r="AM6" s="130">
        <v>884.7376756756756</v>
      </c>
      <c r="AN6" s="130">
        <v>864.2869204364879</v>
      </c>
      <c r="AO6" s="130">
        <v>804.1987585604918</v>
      </c>
      <c r="AP6" s="130">
        <v>798.0365950285812</v>
      </c>
      <c r="AQ6" s="130">
        <v>811.4640577769012</v>
      </c>
      <c r="AR6" s="130">
        <v>761.00006196829</v>
      </c>
      <c r="AS6" s="130">
        <v>749.4110098470563</v>
      </c>
      <c r="AT6" s="130">
        <v>733</v>
      </c>
      <c r="AU6" s="311"/>
    </row>
    <row r="7" spans="1:47" s="1" customFormat="1" ht="15" customHeight="1">
      <c r="A7" s="137"/>
      <c r="B7" s="138" t="s">
        <v>142</v>
      </c>
      <c r="C7" s="139">
        <v>0</v>
      </c>
      <c r="D7" s="139">
        <v>0</v>
      </c>
      <c r="E7" s="139">
        <v>0</v>
      </c>
      <c r="F7" s="139">
        <v>0</v>
      </c>
      <c r="G7" s="139">
        <v>89.37174898785425</v>
      </c>
      <c r="H7" s="139">
        <v>84.90481918819188</v>
      </c>
      <c r="I7" s="139">
        <v>178.7766234676007</v>
      </c>
      <c r="J7" s="139">
        <v>228.61772459016393</v>
      </c>
      <c r="K7" s="139">
        <v>226.12946118721462</v>
      </c>
      <c r="L7" s="139">
        <v>244.14137346101236</v>
      </c>
      <c r="M7" s="139">
        <v>204.30477049455868</v>
      </c>
      <c r="N7" s="139">
        <v>198.228833699869</v>
      </c>
      <c r="O7" s="139">
        <v>176.94644716320002</v>
      </c>
      <c r="P7" s="139">
        <v>140.58392556064064</v>
      </c>
      <c r="Q7" s="139">
        <v>170.4310222676657</v>
      </c>
      <c r="R7" s="139">
        <v>164.3215048322449</v>
      </c>
      <c r="S7" s="130">
        <v>155.106233625863</v>
      </c>
      <c r="T7" s="130">
        <v>154.73617446101935</v>
      </c>
      <c r="U7" s="130">
        <v>142.5206729061941</v>
      </c>
      <c r="V7" s="130">
        <v>134.14759366524117</v>
      </c>
      <c r="W7" s="130">
        <v>105.4030581406135</v>
      </c>
      <c r="X7" s="130">
        <v>106.86427007165933</v>
      </c>
      <c r="Y7" s="130">
        <v>118.75790535470462</v>
      </c>
      <c r="Z7" s="130">
        <v>116.27526424196678</v>
      </c>
      <c r="AA7" s="130">
        <v>113.8911716728841</v>
      </c>
      <c r="AB7" s="130">
        <v>98.39705487761314</v>
      </c>
      <c r="AC7" s="130">
        <v>47.33966668494267</v>
      </c>
      <c r="AD7" s="130">
        <v>72.49454213041743</v>
      </c>
      <c r="AE7" s="130">
        <v>35.53152035745098</v>
      </c>
      <c r="AF7" s="130">
        <v>35.11589953708459</v>
      </c>
      <c r="AG7" s="130">
        <v>54.07314814814814</v>
      </c>
      <c r="AH7" s="130">
        <v>72.38185915492957</v>
      </c>
      <c r="AI7" s="130">
        <v>86.15319057452527</v>
      </c>
      <c r="AJ7" s="130">
        <v>84.05712620924412</v>
      </c>
      <c r="AK7" s="130">
        <v>80.9519180244773</v>
      </c>
      <c r="AL7" s="130">
        <v>77.71082183189654</v>
      </c>
      <c r="AM7" s="130">
        <v>73.97505730767567</v>
      </c>
      <c r="AN7" s="130">
        <v>72.58180717435992</v>
      </c>
      <c r="AO7" s="130">
        <v>67.82350752814095</v>
      </c>
      <c r="AP7" s="130">
        <v>68.3776736390358</v>
      </c>
      <c r="AQ7" s="130">
        <v>65.49029420847572</v>
      </c>
      <c r="AR7" s="130">
        <v>0</v>
      </c>
      <c r="AS7" s="130">
        <v>0</v>
      </c>
      <c r="AT7" s="130">
        <v>0</v>
      </c>
      <c r="AU7" s="311"/>
    </row>
    <row r="8" spans="1:47" s="1" customFormat="1" ht="15" customHeight="1">
      <c r="A8" s="137"/>
      <c r="B8" s="138" t="s">
        <v>38</v>
      </c>
      <c r="C8" s="139">
        <v>0</v>
      </c>
      <c r="D8" s="139">
        <v>0</v>
      </c>
      <c r="E8" s="139">
        <v>0</v>
      </c>
      <c r="F8" s="139">
        <v>0</v>
      </c>
      <c r="G8" s="139">
        <v>0</v>
      </c>
      <c r="H8" s="139">
        <v>0</v>
      </c>
      <c r="I8" s="139">
        <v>0</v>
      </c>
      <c r="J8" s="139">
        <v>0</v>
      </c>
      <c r="K8" s="139">
        <v>0</v>
      </c>
      <c r="L8" s="139">
        <v>0</v>
      </c>
      <c r="M8" s="139">
        <v>0</v>
      </c>
      <c r="N8" s="139">
        <v>0</v>
      </c>
      <c r="O8" s="139">
        <v>0</v>
      </c>
      <c r="P8" s="139">
        <v>0</v>
      </c>
      <c r="Q8" s="139">
        <v>0</v>
      </c>
      <c r="R8" s="139">
        <v>0</v>
      </c>
      <c r="S8" s="130">
        <v>0</v>
      </c>
      <c r="T8" s="130">
        <v>0</v>
      </c>
      <c r="U8" s="130">
        <v>0</v>
      </c>
      <c r="V8" s="130">
        <v>0</v>
      </c>
      <c r="W8" s="130">
        <v>0</v>
      </c>
      <c r="X8" s="130">
        <v>0</v>
      </c>
      <c r="Y8" s="130">
        <v>0</v>
      </c>
      <c r="Z8" s="130">
        <v>0</v>
      </c>
      <c r="AA8" s="130">
        <v>0</v>
      </c>
      <c r="AB8" s="130">
        <v>0</v>
      </c>
      <c r="AC8" s="130">
        <v>0</v>
      </c>
      <c r="AD8" s="130">
        <v>0</v>
      </c>
      <c r="AE8" s="130">
        <v>0</v>
      </c>
      <c r="AF8" s="130">
        <v>0</v>
      </c>
      <c r="AG8" s="130">
        <v>0</v>
      </c>
      <c r="AH8" s="130">
        <v>0</v>
      </c>
      <c r="AI8" s="130">
        <v>0</v>
      </c>
      <c r="AJ8" s="130">
        <v>0</v>
      </c>
      <c r="AK8" s="130">
        <v>0</v>
      </c>
      <c r="AL8" s="130">
        <v>0</v>
      </c>
      <c r="AM8" s="130">
        <v>277.78983783783787</v>
      </c>
      <c r="AN8" s="130">
        <v>346.17795100652427</v>
      </c>
      <c r="AO8" s="130">
        <v>360.6337486900402</v>
      </c>
      <c r="AP8" s="130">
        <v>519.5819104624543</v>
      </c>
      <c r="AQ8" s="130">
        <v>592.8967375040709</v>
      </c>
      <c r="AR8" s="130">
        <v>0</v>
      </c>
      <c r="AS8" s="130">
        <v>0</v>
      </c>
      <c r="AT8" s="130">
        <v>0</v>
      </c>
      <c r="AU8" s="311"/>
    </row>
    <row r="9" spans="1:47" s="1" customFormat="1" ht="15" customHeight="1">
      <c r="A9" s="137"/>
      <c r="B9" s="138" t="s">
        <v>39</v>
      </c>
      <c r="C9" s="139">
        <v>0</v>
      </c>
      <c r="D9" s="139">
        <v>0</v>
      </c>
      <c r="E9" s="139">
        <v>0</v>
      </c>
      <c r="F9" s="139">
        <v>0</v>
      </c>
      <c r="G9" s="139">
        <v>0</v>
      </c>
      <c r="H9" s="139">
        <v>0</v>
      </c>
      <c r="I9" s="139">
        <v>0</v>
      </c>
      <c r="J9" s="139">
        <v>0</v>
      </c>
      <c r="K9" s="139">
        <v>0</v>
      </c>
      <c r="L9" s="139">
        <v>0</v>
      </c>
      <c r="M9" s="139">
        <v>0</v>
      </c>
      <c r="N9" s="139">
        <v>0</v>
      </c>
      <c r="O9" s="139">
        <v>0</v>
      </c>
      <c r="P9" s="139">
        <v>0</v>
      </c>
      <c r="Q9" s="139">
        <v>0</v>
      </c>
      <c r="R9" s="139">
        <v>0</v>
      </c>
      <c r="S9" s="130">
        <v>0</v>
      </c>
      <c r="T9" s="130">
        <v>0</v>
      </c>
      <c r="U9" s="130">
        <v>0</v>
      </c>
      <c r="V9" s="130">
        <v>0</v>
      </c>
      <c r="W9" s="130">
        <v>0</v>
      </c>
      <c r="X9" s="130">
        <v>0</v>
      </c>
      <c r="Y9" s="130">
        <v>0</v>
      </c>
      <c r="Z9" s="130">
        <v>0</v>
      </c>
      <c r="AA9" s="130">
        <v>0</v>
      </c>
      <c r="AB9" s="130">
        <v>0</v>
      </c>
      <c r="AC9" s="130">
        <v>0</v>
      </c>
      <c r="AD9" s="130">
        <v>0</v>
      </c>
      <c r="AE9" s="130">
        <v>0</v>
      </c>
      <c r="AF9" s="130">
        <v>0</v>
      </c>
      <c r="AG9" s="130">
        <v>0</v>
      </c>
      <c r="AH9" s="130">
        <v>0</v>
      </c>
      <c r="AI9" s="130">
        <v>0</v>
      </c>
      <c r="AJ9" s="130">
        <v>0</v>
      </c>
      <c r="AK9" s="130">
        <v>0</v>
      </c>
      <c r="AL9" s="130">
        <v>0</v>
      </c>
      <c r="AM9" s="130">
        <v>235.31783783783783</v>
      </c>
      <c r="AN9" s="130">
        <v>229.75000675175588</v>
      </c>
      <c r="AO9" s="130">
        <v>212.16484986432326</v>
      </c>
      <c r="AP9" s="130">
        <v>389.41525230902107</v>
      </c>
      <c r="AQ9" s="130">
        <v>463.58117486400226</v>
      </c>
      <c r="AR9" s="130">
        <v>0</v>
      </c>
      <c r="AS9" s="130">
        <v>0</v>
      </c>
      <c r="AT9" s="130">
        <v>0</v>
      </c>
      <c r="AU9" s="311"/>
    </row>
    <row r="10" spans="1:47" s="1" customFormat="1" ht="15" customHeight="1">
      <c r="A10" s="137"/>
      <c r="B10" s="138" t="s">
        <v>209</v>
      </c>
      <c r="C10" s="139">
        <v>7487.024851562328</v>
      </c>
      <c r="D10" s="139">
        <v>7115.350068059784</v>
      </c>
      <c r="E10" s="139">
        <v>11405.254009055829</v>
      </c>
      <c r="F10" s="139">
        <v>12770.919393470575</v>
      </c>
      <c r="G10" s="139">
        <v>16750.95624102893</v>
      </c>
      <c r="H10" s="139">
        <v>18849.57936237476</v>
      </c>
      <c r="I10" s="139">
        <v>13087.447985603447</v>
      </c>
      <c r="J10" s="139">
        <v>11139.74176096897</v>
      </c>
      <c r="K10" s="139">
        <v>8566.980517193966</v>
      </c>
      <c r="L10" s="139">
        <v>8021.130892747026</v>
      </c>
      <c r="M10" s="139">
        <v>5975.356780757011</v>
      </c>
      <c r="N10" s="139">
        <v>4627.757531171572</v>
      </c>
      <c r="O10" s="139">
        <v>4523.47218625271</v>
      </c>
      <c r="P10" s="139">
        <v>3283.7621122334695</v>
      </c>
      <c r="Q10" s="139">
        <v>2955.1204480291876</v>
      </c>
      <c r="R10" s="139">
        <v>2651.221517736388</v>
      </c>
      <c r="S10" s="139">
        <v>2630.446384218581</v>
      </c>
      <c r="T10" s="139">
        <v>2566.1819385754516</v>
      </c>
      <c r="U10" s="139">
        <v>2373.572697577112</v>
      </c>
      <c r="V10" s="139">
        <v>2013.6530755695899</v>
      </c>
      <c r="W10" s="139">
        <v>1879.5455065371207</v>
      </c>
      <c r="X10" s="139">
        <v>2142.3578900359857</v>
      </c>
      <c r="Y10" s="139">
        <v>2216.5092786699247</v>
      </c>
      <c r="Z10" s="139">
        <v>2340.9955319099504</v>
      </c>
      <c r="AA10" s="139">
        <v>2270.5853693130057</v>
      </c>
      <c r="AB10" s="139">
        <v>2247.109439225994</v>
      </c>
      <c r="AC10" s="139">
        <v>2157.884222410904</v>
      </c>
      <c r="AD10" s="139">
        <v>2147.652030807053</v>
      </c>
      <c r="AE10" s="139">
        <v>2344.8861411525004</v>
      </c>
      <c r="AF10" s="139">
        <v>2316.611227905747</v>
      </c>
      <c r="AG10" s="139">
        <v>2506.998096289398</v>
      </c>
      <c r="AH10" s="139">
        <v>2958.2512529499045</v>
      </c>
      <c r="AI10" s="139">
        <v>3458.8045769888954</v>
      </c>
      <c r="AJ10" s="139">
        <v>4037.155705544318</v>
      </c>
      <c r="AK10" s="139">
        <v>4337.293216927476</v>
      </c>
      <c r="AL10" s="139">
        <v>4405.17816695304</v>
      </c>
      <c r="AM10" s="139">
        <v>4467.951314716541</v>
      </c>
      <c r="AN10" s="139">
        <v>4594.9339632609135</v>
      </c>
      <c r="AO10" s="139">
        <v>5055.748520802004</v>
      </c>
      <c r="AP10" s="139">
        <v>9748.174924294348</v>
      </c>
      <c r="AQ10" s="139">
        <v>11880.859803082505</v>
      </c>
      <c r="AR10" s="139">
        <v>11670.837179082657</v>
      </c>
      <c r="AS10" s="139">
        <v>13172.860252903427</v>
      </c>
      <c r="AT10" s="139">
        <v>13790.99819424468</v>
      </c>
      <c r="AU10" s="311"/>
    </row>
    <row r="11" spans="1:47" s="1" customFormat="1" ht="15" customHeight="1">
      <c r="A11" s="137"/>
      <c r="B11" s="138" t="s">
        <v>40</v>
      </c>
      <c r="C11" s="139">
        <v>3084.6651282051284</v>
      </c>
      <c r="D11" s="139">
        <v>3386.2810810810806</v>
      </c>
      <c r="E11" s="139">
        <v>4058.6608114558476</v>
      </c>
      <c r="F11" s="139">
        <v>4308.0797291196395</v>
      </c>
      <c r="G11" s="139">
        <v>4496.959433198381</v>
      </c>
      <c r="H11" s="139">
        <v>4982.232029520295</v>
      </c>
      <c r="I11" s="139">
        <v>5387.84469352014</v>
      </c>
      <c r="J11" s="139">
        <v>5560.35068852459</v>
      </c>
      <c r="K11" s="139">
        <v>5599.904109589042</v>
      </c>
      <c r="L11" s="139">
        <v>5435.660683994529</v>
      </c>
      <c r="M11" s="139">
        <v>5662.734528594825</v>
      </c>
      <c r="N11" s="139">
        <v>5359.385696247818</v>
      </c>
      <c r="O11" s="139">
        <v>1960.3867470564103</v>
      </c>
      <c r="P11" s="139">
        <v>658.5426848405205</v>
      </c>
      <c r="Q11" s="139">
        <v>213.56301797202696</v>
      </c>
      <c r="R11" s="139">
        <v>146.0910012412245</v>
      </c>
      <c r="S11" s="130">
        <v>157.27686525687673</v>
      </c>
      <c r="T11" s="130">
        <v>189.57169934400702</v>
      </c>
      <c r="U11" s="130">
        <v>200.37302081198317</v>
      </c>
      <c r="V11" s="130">
        <v>206.16770786993573</v>
      </c>
      <c r="W11" s="130">
        <v>210.6742653119939</v>
      </c>
      <c r="X11" s="130">
        <v>273.6562064311014</v>
      </c>
      <c r="Y11" s="130">
        <v>302.59410676156585</v>
      </c>
      <c r="Z11" s="130">
        <v>311.10475108842104</v>
      </c>
      <c r="AA11" s="130">
        <v>424.186223651057</v>
      </c>
      <c r="AB11" s="130">
        <v>401.1419448767005</v>
      </c>
      <c r="AC11" s="130">
        <v>366.74306117164326</v>
      </c>
      <c r="AD11" s="130">
        <v>389.1062102597383</v>
      </c>
      <c r="AE11" s="130">
        <v>387.2484838604412</v>
      </c>
      <c r="AF11" s="130">
        <v>416.49324901518906</v>
      </c>
      <c r="AG11" s="130">
        <v>448.596106465324</v>
      </c>
      <c r="AH11" s="130">
        <v>457.5793035063211</v>
      </c>
      <c r="AI11" s="130">
        <v>445.03193037590216</v>
      </c>
      <c r="AJ11" s="130">
        <v>477.23480648469825</v>
      </c>
      <c r="AK11" s="130">
        <v>486.96418458040125</v>
      </c>
      <c r="AL11" s="130">
        <v>508.9080100287205</v>
      </c>
      <c r="AM11" s="130">
        <v>514.6565973747028</v>
      </c>
      <c r="AN11" s="130">
        <v>505.14756680322034</v>
      </c>
      <c r="AO11" s="130">
        <v>498.3697256372497</v>
      </c>
      <c r="AP11" s="130">
        <v>566.4247742113109</v>
      </c>
      <c r="AQ11" s="130">
        <v>563.4418206668655</v>
      </c>
      <c r="AR11" s="130">
        <v>655.2513863415426</v>
      </c>
      <c r="AS11" s="130">
        <v>694.9699532328899</v>
      </c>
      <c r="AT11" s="130">
        <v>674</v>
      </c>
      <c r="AU11" s="311"/>
    </row>
    <row r="12" spans="1:57" s="1" customFormat="1" ht="21" customHeight="1">
      <c r="A12" s="8"/>
      <c r="B12" s="140" t="s">
        <v>16</v>
      </c>
      <c r="C12" s="139">
        <v>10571.689979767456</v>
      </c>
      <c r="D12" s="139">
        <v>10501.631149140863</v>
      </c>
      <c r="E12" s="139">
        <v>15463.914820511676</v>
      </c>
      <c r="F12" s="139">
        <v>17329.93817550218</v>
      </c>
      <c r="G12" s="139">
        <v>23031.81834200059</v>
      </c>
      <c r="H12" s="139">
        <v>27907.665082079555</v>
      </c>
      <c r="I12" s="139">
        <v>25672.328165148105</v>
      </c>
      <c r="J12" s="139">
        <v>23723.799535854214</v>
      </c>
      <c r="K12" s="139">
        <v>20831.5100600859</v>
      </c>
      <c r="L12" s="139">
        <v>22315.039497835947</v>
      </c>
      <c r="M12" s="139">
        <v>19626.826013486057</v>
      </c>
      <c r="N12" s="139">
        <v>16985.943261643275</v>
      </c>
      <c r="O12" s="139">
        <v>13303.34602818514</v>
      </c>
      <c r="P12" s="139">
        <v>11448.656968680676</v>
      </c>
      <c r="Q12" s="139">
        <v>11030.497398537776</v>
      </c>
      <c r="R12" s="139">
        <v>11648.568529764552</v>
      </c>
      <c r="S12" s="130">
        <v>11162.42537631955</v>
      </c>
      <c r="T12" s="130">
        <v>11462.662050128072</v>
      </c>
      <c r="U12" s="130">
        <v>12344.381302159458</v>
      </c>
      <c r="V12" s="130">
        <v>12146.303743843288</v>
      </c>
      <c r="W12" s="130">
        <v>11856.870360848468</v>
      </c>
      <c r="X12" s="130">
        <v>13349.15739343364</v>
      </c>
      <c r="Y12" s="130">
        <v>13869.52833688544</v>
      </c>
      <c r="Z12" s="130">
        <v>12859.17315764851</v>
      </c>
      <c r="AA12" s="130">
        <v>12413.865036693767</v>
      </c>
      <c r="AB12" s="130">
        <v>12021.080113112506</v>
      </c>
      <c r="AC12" s="130">
        <v>12039.56505170219</v>
      </c>
      <c r="AD12" s="130">
        <v>12672.497532972535</v>
      </c>
      <c r="AE12" s="130">
        <v>13998.830841279974</v>
      </c>
      <c r="AF12" s="130">
        <v>13736.721945142102</v>
      </c>
      <c r="AG12" s="130">
        <v>14604.499758296757</v>
      </c>
      <c r="AH12" s="130">
        <v>17524.663546510536</v>
      </c>
      <c r="AI12" s="130">
        <v>20029.459833918936</v>
      </c>
      <c r="AJ12" s="130">
        <v>21704.796197117288</v>
      </c>
      <c r="AK12" s="130">
        <v>22073.564112673645</v>
      </c>
      <c r="AL12" s="130">
        <v>21096.754005217306</v>
      </c>
      <c r="AM12" s="130">
        <v>21167.321727974704</v>
      </c>
      <c r="AN12" s="130">
        <v>23071.600948715706</v>
      </c>
      <c r="AO12" s="130">
        <v>26423.501475832847</v>
      </c>
      <c r="AP12" s="130">
        <v>44623.47542266437</v>
      </c>
      <c r="AQ12" s="130">
        <v>52605.10556058229</v>
      </c>
      <c r="AR12" s="130">
        <v>47802.614883986826</v>
      </c>
      <c r="AS12" s="130">
        <v>47306.855347556804</v>
      </c>
      <c r="AT12" s="130">
        <v>48925.998194244676</v>
      </c>
      <c r="AU12" s="311"/>
      <c r="AW12" s="381"/>
      <c r="AX12" s="381"/>
      <c r="AY12" s="381"/>
      <c r="AZ12" s="381"/>
      <c r="BA12" s="381"/>
      <c r="BB12" s="381"/>
      <c r="BC12" s="381"/>
      <c r="BD12" s="381"/>
      <c r="BE12" s="381"/>
    </row>
    <row r="13" spans="1:47" s="1" customFormat="1" ht="24" customHeight="1">
      <c r="A13" s="8"/>
      <c r="B13" s="6" t="s">
        <v>41</v>
      </c>
      <c r="C13" s="130">
        <v>1199.7250974358976</v>
      </c>
      <c r="D13" s="130">
        <v>1829.1657297297295</v>
      </c>
      <c r="E13" s="130">
        <v>1480.742186157518</v>
      </c>
      <c r="F13" s="130">
        <v>1560.822031602709</v>
      </c>
      <c r="G13" s="130">
        <v>1394.955870445344</v>
      </c>
      <c r="H13" s="130">
        <v>1271.4173431734316</v>
      </c>
      <c r="I13" s="130">
        <v>1592.6256182136603</v>
      </c>
      <c r="J13" s="130">
        <v>1490.8020131147541</v>
      </c>
      <c r="K13" s="130">
        <v>1542.3807000304414</v>
      </c>
      <c r="L13" s="130">
        <v>1748.0490384131328</v>
      </c>
      <c r="M13" s="130">
        <v>1547.1060255380894</v>
      </c>
      <c r="N13" s="130">
        <v>1392.392821004367</v>
      </c>
      <c r="O13" s="130">
        <v>1255.213131897436</v>
      </c>
      <c r="P13" s="130">
        <v>1365.6667530330328</v>
      </c>
      <c r="Q13" s="130">
        <v>1241.9318710470702</v>
      </c>
      <c r="R13" s="130">
        <v>1279.358486122449</v>
      </c>
      <c r="S13" s="130">
        <v>1203.087665497717</v>
      </c>
      <c r="T13" s="130">
        <v>1213.0201004569421</v>
      </c>
      <c r="U13" s="130">
        <v>1159.5981418396625</v>
      </c>
      <c r="V13" s="130">
        <v>1143.5632090996783</v>
      </c>
      <c r="W13" s="130">
        <v>1076.6178098466257</v>
      </c>
      <c r="X13" s="130">
        <v>1019.62252866373</v>
      </c>
      <c r="Y13" s="130">
        <v>1022.1645552455517</v>
      </c>
      <c r="Z13" s="130">
        <v>997.3222685318559</v>
      </c>
      <c r="AA13" s="130">
        <v>969.3084909164421</v>
      </c>
      <c r="AB13" s="130">
        <v>941.9203430819672</v>
      </c>
      <c r="AC13" s="130">
        <v>914.9866047643311</v>
      </c>
      <c r="AD13" s="130">
        <v>1185.6459703925234</v>
      </c>
      <c r="AE13" s="130">
        <v>1166.001877009804</v>
      </c>
      <c r="AF13" s="130">
        <v>1191.2723378044393</v>
      </c>
      <c r="AG13" s="130">
        <v>1257.676538148148</v>
      </c>
      <c r="AH13" s="130">
        <v>1319.9871683605634</v>
      </c>
      <c r="AI13" s="130">
        <v>1304.4488325152695</v>
      </c>
      <c r="AJ13" s="130">
        <v>1270.5640835236543</v>
      </c>
      <c r="AK13" s="130">
        <v>1225.788226589229</v>
      </c>
      <c r="AL13" s="130">
        <v>1176.2933397338793</v>
      </c>
      <c r="AM13" s="130">
        <v>1118.023744864865</v>
      </c>
      <c r="AN13" s="130">
        <v>1092.1579405758068</v>
      </c>
      <c r="AO13" s="130">
        <v>1034.3242282555327</v>
      </c>
      <c r="AP13" s="130">
        <v>1054.8174462900104</v>
      </c>
      <c r="AQ13" s="130">
        <v>1043.9071375297576</v>
      </c>
      <c r="AR13" s="130">
        <v>1005.4620261683237</v>
      </c>
      <c r="AS13" s="130">
        <v>983.9205775542985</v>
      </c>
      <c r="AT13" s="130">
        <v>975</v>
      </c>
      <c r="AU13" s="311"/>
    </row>
    <row r="14" spans="1:47" s="1" customFormat="1" ht="25.5" customHeight="1">
      <c r="A14" s="8"/>
      <c r="B14" s="140" t="s">
        <v>159</v>
      </c>
      <c r="C14" s="139"/>
      <c r="D14" s="139"/>
      <c r="E14" s="139"/>
      <c r="F14" s="139"/>
      <c r="G14" s="139"/>
      <c r="H14" s="139"/>
      <c r="I14" s="139"/>
      <c r="J14" s="139"/>
      <c r="K14" s="139"/>
      <c r="L14" s="139"/>
      <c r="M14" s="139"/>
      <c r="N14" s="139"/>
      <c r="O14" s="139"/>
      <c r="P14" s="139"/>
      <c r="Q14" s="139"/>
      <c r="R14" s="139"/>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311"/>
    </row>
    <row r="15" spans="1:47" s="1" customFormat="1" ht="15" customHeight="1">
      <c r="A15" s="137"/>
      <c r="B15" s="138" t="s">
        <v>32</v>
      </c>
      <c r="C15" s="139">
        <v>1440.5086666666668</v>
      </c>
      <c r="D15" s="139">
        <v>1790.51047027027</v>
      </c>
      <c r="E15" s="139">
        <v>2217.483899856802</v>
      </c>
      <c r="F15" s="139">
        <v>2283.2295259593684</v>
      </c>
      <c r="G15" s="139">
        <v>2080.612145748988</v>
      </c>
      <c r="H15" s="139">
        <v>1982.5490774907748</v>
      </c>
      <c r="I15" s="139">
        <v>2288.860337162872</v>
      </c>
      <c r="J15" s="139">
        <v>2354.6017266885246</v>
      </c>
      <c r="K15" s="139">
        <v>2276.9387884322678</v>
      </c>
      <c r="L15" s="139">
        <v>2079.6818603556776</v>
      </c>
      <c r="M15" s="139">
        <v>1958.9298418379685</v>
      </c>
      <c r="N15" s="139">
        <v>1479.5807428820963</v>
      </c>
      <c r="O15" s="139">
        <v>1429.9405440410258</v>
      </c>
      <c r="P15" s="139">
        <v>1594.7825734934934</v>
      </c>
      <c r="Q15" s="139">
        <v>1519.6440800768494</v>
      </c>
      <c r="R15" s="139">
        <v>1523.3579591836735</v>
      </c>
      <c r="S15" s="130">
        <v>1628.71877716895</v>
      </c>
      <c r="T15" s="130">
        <v>1652.8045978910372</v>
      </c>
      <c r="U15" s="130">
        <v>1722.3614605907173</v>
      </c>
      <c r="V15" s="130">
        <v>1694.7371022186494</v>
      </c>
      <c r="W15" s="130">
        <v>1559.21568101227</v>
      </c>
      <c r="X15" s="130">
        <v>1488.3598296622615</v>
      </c>
      <c r="Y15" s="130">
        <v>1482.51327313879</v>
      </c>
      <c r="Z15" s="130">
        <v>1486.118663130194</v>
      </c>
      <c r="AA15" s="130">
        <v>1528.3805348517521</v>
      </c>
      <c r="AB15" s="130">
        <v>1576.1985836065576</v>
      </c>
      <c r="AC15" s="130">
        <v>1520.159447133758</v>
      </c>
      <c r="AD15" s="130">
        <v>1545.6632523364485</v>
      </c>
      <c r="AE15" s="130">
        <v>1531.5452646568626</v>
      </c>
      <c r="AF15" s="130">
        <v>1542.4062219556092</v>
      </c>
      <c r="AG15" s="130">
        <v>1547.089545324074</v>
      </c>
      <c r="AH15" s="130">
        <v>1630.7909234704225</v>
      </c>
      <c r="AI15" s="130">
        <v>1893.9395578678516</v>
      </c>
      <c r="AJ15" s="130">
        <v>2081.280659010332</v>
      </c>
      <c r="AK15" s="130">
        <v>2037.1939227032733</v>
      </c>
      <c r="AL15" s="130">
        <v>1905.0100488024566</v>
      </c>
      <c r="AM15" s="130">
        <v>1857.501441081081</v>
      </c>
      <c r="AN15" s="130">
        <v>1551.4527205603483</v>
      </c>
      <c r="AO15" s="130">
        <v>1020.6937948209708</v>
      </c>
      <c r="AP15" s="130">
        <v>887.6346447241945</v>
      </c>
      <c r="AQ15" s="130">
        <v>918.0384624812509</v>
      </c>
      <c r="AR15" s="130">
        <v>980.7305581218296</v>
      </c>
      <c r="AS15" s="130">
        <v>1029.8028842796284</v>
      </c>
      <c r="AT15" s="130">
        <v>1011</v>
      </c>
      <c r="AU15" s="311"/>
    </row>
    <row r="16" spans="1:47" s="1" customFormat="1" ht="15" customHeight="1">
      <c r="A16" s="137"/>
      <c r="B16" s="138" t="s">
        <v>33</v>
      </c>
      <c r="C16" s="139">
        <v>5323.205204579088</v>
      </c>
      <c r="D16" s="139">
        <v>6402.458788799857</v>
      </c>
      <c r="E16" s="139">
        <v>5716.295154729706</v>
      </c>
      <c r="F16" s="139">
        <v>5258.861955378302</v>
      </c>
      <c r="G16" s="139">
        <v>5374.270434698202</v>
      </c>
      <c r="H16" s="139">
        <v>4781.334207803</v>
      </c>
      <c r="I16" s="139">
        <v>4746.260194225399</v>
      </c>
      <c r="J16" s="139">
        <v>5824.2734421998075</v>
      </c>
      <c r="K16" s="139">
        <v>7347.141537957415</v>
      </c>
      <c r="L16" s="139">
        <v>10985.11711056347</v>
      </c>
      <c r="M16" s="139">
        <v>15334.496796040534</v>
      </c>
      <c r="N16" s="139">
        <v>15965.207338191723</v>
      </c>
      <c r="O16" s="139">
        <v>13629.873071449267</v>
      </c>
      <c r="P16" s="139">
        <v>14864.405468159966</v>
      </c>
      <c r="Q16" s="139">
        <v>16000.395663358062</v>
      </c>
      <c r="R16" s="139">
        <v>15801.42595717733</v>
      </c>
      <c r="S16" s="130">
        <v>15560.269476773461</v>
      </c>
      <c r="T16" s="130">
        <v>16389.860858977812</v>
      </c>
      <c r="U16" s="130">
        <v>16085.35681331319</v>
      </c>
      <c r="V16" s="130">
        <v>15632.865878115188</v>
      </c>
      <c r="W16" s="130">
        <v>15688.21690890198</v>
      </c>
      <c r="X16" s="130">
        <v>16226.738616934526</v>
      </c>
      <c r="Y16" s="130">
        <v>15921.854864413004</v>
      </c>
      <c r="Z16" s="130">
        <v>20053.239277558347</v>
      </c>
      <c r="AA16" s="130">
        <v>21454.97577583149</v>
      </c>
      <c r="AB16" s="130">
        <v>23031.00892697844</v>
      </c>
      <c r="AC16" s="130">
        <v>23782.349556060915</v>
      </c>
      <c r="AD16" s="130">
        <v>23459.318623366005</v>
      </c>
      <c r="AE16" s="130">
        <v>23343.713183274485</v>
      </c>
      <c r="AF16" s="130">
        <v>22686.87736269344</v>
      </c>
      <c r="AG16" s="130">
        <v>22146.621852325716</v>
      </c>
      <c r="AH16" s="130">
        <v>22887.5177105111</v>
      </c>
      <c r="AI16" s="130">
        <v>25331.369855259945</v>
      </c>
      <c r="AJ16" s="130">
        <v>27994.919884025752</v>
      </c>
      <c r="AK16" s="130">
        <v>29385.23986212103</v>
      </c>
      <c r="AL16" s="130">
        <v>29217.384273540207</v>
      </c>
      <c r="AM16" s="130">
        <v>28713.266788811463</v>
      </c>
      <c r="AN16" s="130">
        <v>32631.79526605222</v>
      </c>
      <c r="AO16" s="130">
        <v>35075.4909345753</v>
      </c>
      <c r="AP16" s="130">
        <v>41295.429587692386</v>
      </c>
      <c r="AQ16" s="130">
        <v>43461.75148582543</v>
      </c>
      <c r="AR16" s="130">
        <v>41939.518138517065</v>
      </c>
      <c r="AS16" s="130">
        <v>28353.54953759026</v>
      </c>
      <c r="AT16" s="130">
        <v>25407.526255</v>
      </c>
      <c r="AU16" s="311"/>
    </row>
    <row r="17" spans="1:47" s="1" customFormat="1" ht="15" customHeight="1">
      <c r="A17" s="137"/>
      <c r="B17" s="138" t="s">
        <v>34</v>
      </c>
      <c r="C17" s="139">
        <v>0</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0">
        <v>0</v>
      </c>
      <c r="T17" s="130">
        <v>0</v>
      </c>
      <c r="U17" s="130">
        <v>0</v>
      </c>
      <c r="V17" s="130">
        <v>0</v>
      </c>
      <c r="W17" s="130">
        <v>0</v>
      </c>
      <c r="X17" s="130">
        <v>0</v>
      </c>
      <c r="Y17" s="130">
        <v>0</v>
      </c>
      <c r="Z17" s="130">
        <v>0</v>
      </c>
      <c r="AA17" s="130">
        <v>1609.0765661673988</v>
      </c>
      <c r="AB17" s="130">
        <v>7038.285613589639</v>
      </c>
      <c r="AC17" s="130">
        <v>7976.04175395549</v>
      </c>
      <c r="AD17" s="130">
        <v>8105.218614961818</v>
      </c>
      <c r="AE17" s="130">
        <v>7942.276222280907</v>
      </c>
      <c r="AF17" s="130">
        <v>7521.217226461957</v>
      </c>
      <c r="AG17" s="130">
        <v>6889.917494199767</v>
      </c>
      <c r="AH17" s="130">
        <v>6743.46494274107</v>
      </c>
      <c r="AI17" s="130">
        <v>7114.8418146006225</v>
      </c>
      <c r="AJ17" s="130">
        <v>7206.319436172659</v>
      </c>
      <c r="AK17" s="130">
        <v>7022.093865194846</v>
      </c>
      <c r="AL17" s="130">
        <v>6541.017345255005</v>
      </c>
      <c r="AM17" s="130">
        <v>5967.262146651892</v>
      </c>
      <c r="AN17" s="130">
        <v>6573.483921134023</v>
      </c>
      <c r="AO17" s="130">
        <v>8795.366683936809</v>
      </c>
      <c r="AP17" s="130">
        <v>16260.56965541563</v>
      </c>
      <c r="AQ17" s="130">
        <v>43461.75148582543</v>
      </c>
      <c r="AR17" s="130">
        <v>41939.518138517065</v>
      </c>
      <c r="AS17" s="130">
        <v>28353.54953759026</v>
      </c>
      <c r="AT17" s="130">
        <v>25407.526255</v>
      </c>
      <c r="AU17" s="311"/>
    </row>
    <row r="18" spans="1:47" s="1" customFormat="1" ht="15" customHeight="1">
      <c r="A18" s="137"/>
      <c r="B18" s="138" t="s">
        <v>35</v>
      </c>
      <c r="C18" s="139">
        <v>5323.205204579088</v>
      </c>
      <c r="D18" s="139">
        <v>6402.458788799857</v>
      </c>
      <c r="E18" s="139">
        <v>5716.295154729706</v>
      </c>
      <c r="F18" s="139">
        <v>5258.861955378302</v>
      </c>
      <c r="G18" s="139">
        <v>5374.270434698202</v>
      </c>
      <c r="H18" s="139">
        <v>4781.334207803</v>
      </c>
      <c r="I18" s="139">
        <v>4746.260194225399</v>
      </c>
      <c r="J18" s="139">
        <v>5824.2734421998075</v>
      </c>
      <c r="K18" s="139">
        <v>7347.141537957415</v>
      </c>
      <c r="L18" s="139">
        <v>10985.11711056347</v>
      </c>
      <c r="M18" s="139">
        <v>15334.496796040534</v>
      </c>
      <c r="N18" s="139">
        <v>15965.207338191723</v>
      </c>
      <c r="O18" s="139">
        <v>13629.873071449267</v>
      </c>
      <c r="P18" s="139">
        <v>14864.405468159966</v>
      </c>
      <c r="Q18" s="139">
        <v>16000.395663358062</v>
      </c>
      <c r="R18" s="139">
        <v>15801.42595717733</v>
      </c>
      <c r="S18" s="130">
        <v>15560.269476773461</v>
      </c>
      <c r="T18" s="130">
        <v>16389.860858977812</v>
      </c>
      <c r="U18" s="130">
        <v>16085.35681331319</v>
      </c>
      <c r="V18" s="130">
        <v>15632.865878115188</v>
      </c>
      <c r="W18" s="130">
        <v>15688.21690890198</v>
      </c>
      <c r="X18" s="130">
        <v>16226.738616934526</v>
      </c>
      <c r="Y18" s="130">
        <v>15921.854864413004</v>
      </c>
      <c r="Z18" s="130">
        <v>20053.239277558347</v>
      </c>
      <c r="AA18" s="130">
        <v>19845.899209664094</v>
      </c>
      <c r="AB18" s="130">
        <v>15992.7233133888</v>
      </c>
      <c r="AC18" s="130">
        <v>15806.307802105426</v>
      </c>
      <c r="AD18" s="130">
        <v>15354.100008404186</v>
      </c>
      <c r="AE18" s="130">
        <v>15401.436960993578</v>
      </c>
      <c r="AF18" s="130">
        <v>15165.660136231483</v>
      </c>
      <c r="AG18" s="130">
        <v>15256.704358125948</v>
      </c>
      <c r="AH18" s="130">
        <v>16144.052767770028</v>
      </c>
      <c r="AI18" s="130">
        <v>18216.528040659323</v>
      </c>
      <c r="AJ18" s="130">
        <v>20788.600447853096</v>
      </c>
      <c r="AK18" s="130">
        <v>22363.145996926185</v>
      </c>
      <c r="AL18" s="130">
        <v>22676.3669282852</v>
      </c>
      <c r="AM18" s="130">
        <v>22746.00464215957</v>
      </c>
      <c r="AN18" s="130">
        <v>26058.3113449182</v>
      </c>
      <c r="AO18" s="130">
        <v>26280.124250638488</v>
      </c>
      <c r="AP18" s="130">
        <v>25034.85993227676</v>
      </c>
      <c r="AQ18" s="130">
        <v>0</v>
      </c>
      <c r="AR18" s="130">
        <v>0</v>
      </c>
      <c r="AS18" s="130">
        <v>0</v>
      </c>
      <c r="AT18" s="130">
        <v>0</v>
      </c>
      <c r="AU18" s="311"/>
    </row>
    <row r="19" spans="1:48" s="1" customFormat="1" ht="15" customHeight="1">
      <c r="A19" s="137"/>
      <c r="B19" s="138" t="s">
        <v>36</v>
      </c>
      <c r="C19" s="139">
        <v>0</v>
      </c>
      <c r="D19" s="139">
        <v>0</v>
      </c>
      <c r="E19" s="139">
        <v>0</v>
      </c>
      <c r="F19" s="139">
        <v>0</v>
      </c>
      <c r="G19" s="139">
        <v>0</v>
      </c>
      <c r="H19" s="139">
        <v>0</v>
      </c>
      <c r="I19" s="139">
        <v>0</v>
      </c>
      <c r="J19" s="139">
        <v>0</v>
      </c>
      <c r="K19" s="139">
        <v>0</v>
      </c>
      <c r="L19" s="139">
        <v>0</v>
      </c>
      <c r="M19" s="139">
        <v>0</v>
      </c>
      <c r="N19" s="139">
        <v>0</v>
      </c>
      <c r="O19" s="139">
        <v>0</v>
      </c>
      <c r="P19" s="139">
        <v>0</v>
      </c>
      <c r="Q19" s="139">
        <v>0</v>
      </c>
      <c r="R19" s="139">
        <v>0</v>
      </c>
      <c r="S19" s="130">
        <v>0</v>
      </c>
      <c r="T19" s="130">
        <v>0</v>
      </c>
      <c r="U19" s="130">
        <v>0</v>
      </c>
      <c r="V19" s="130">
        <v>0</v>
      </c>
      <c r="W19" s="130">
        <v>0</v>
      </c>
      <c r="X19" s="130">
        <v>0</v>
      </c>
      <c r="Y19" s="130">
        <v>456.7056166500463</v>
      </c>
      <c r="Z19" s="130">
        <v>2793.753882211868</v>
      </c>
      <c r="AA19" s="130">
        <v>9805.809568463537</v>
      </c>
      <c r="AB19" s="130">
        <v>11867.857879757326</v>
      </c>
      <c r="AC19" s="130">
        <v>13594.183290770392</v>
      </c>
      <c r="AD19" s="130">
        <v>14808.204095994814</v>
      </c>
      <c r="AE19" s="130">
        <v>15601.96673151956</v>
      </c>
      <c r="AF19" s="130">
        <v>17048.329801330965</v>
      </c>
      <c r="AG19" s="130">
        <v>17719.349653542267</v>
      </c>
      <c r="AH19" s="130">
        <v>19320.74529136908</v>
      </c>
      <c r="AI19" s="130">
        <v>22044.69067505002</v>
      </c>
      <c r="AJ19" s="130">
        <v>24895.508110802723</v>
      </c>
      <c r="AK19" s="130">
        <v>26942.555423217993</v>
      </c>
      <c r="AL19" s="130">
        <v>28223.81811485652</v>
      </c>
      <c r="AM19" s="130">
        <v>27949.785653807787</v>
      </c>
      <c r="AN19" s="130">
        <v>30715.970284390325</v>
      </c>
      <c r="AO19" s="130">
        <v>42929.464009618794</v>
      </c>
      <c r="AP19" s="130">
        <v>50512.87851216841</v>
      </c>
      <c r="AQ19" s="130">
        <v>50436.2736275063</v>
      </c>
      <c r="AR19" s="130">
        <v>48555.18554006966</v>
      </c>
      <c r="AS19" s="130">
        <v>57658.025819537135</v>
      </c>
      <c r="AT19" s="130">
        <v>51898.284637</v>
      </c>
      <c r="AU19" s="311"/>
      <c r="AV19" s="381"/>
    </row>
    <row r="20" spans="1:48" s="1" customFormat="1" ht="15" customHeight="1">
      <c r="A20" s="137"/>
      <c r="B20" s="138" t="s">
        <v>34</v>
      </c>
      <c r="C20" s="139">
        <v>0</v>
      </c>
      <c r="D20" s="139">
        <v>0</v>
      </c>
      <c r="E20" s="139">
        <v>0</v>
      </c>
      <c r="F20" s="139">
        <v>0</v>
      </c>
      <c r="G20" s="139">
        <v>0</v>
      </c>
      <c r="H20" s="139">
        <v>0</v>
      </c>
      <c r="I20" s="139">
        <v>0</v>
      </c>
      <c r="J20" s="139">
        <v>0</v>
      </c>
      <c r="K20" s="139">
        <v>0</v>
      </c>
      <c r="L20" s="139">
        <v>0</v>
      </c>
      <c r="M20" s="139">
        <v>0</v>
      </c>
      <c r="N20" s="139">
        <v>0</v>
      </c>
      <c r="O20" s="139">
        <v>0</v>
      </c>
      <c r="P20" s="139">
        <v>0</v>
      </c>
      <c r="Q20" s="139">
        <v>0</v>
      </c>
      <c r="R20" s="139">
        <v>0</v>
      </c>
      <c r="S20" s="130">
        <v>0</v>
      </c>
      <c r="T20" s="130">
        <v>0</v>
      </c>
      <c r="U20" s="130">
        <v>0</v>
      </c>
      <c r="V20" s="130">
        <v>0</v>
      </c>
      <c r="W20" s="130">
        <v>0</v>
      </c>
      <c r="X20" s="130">
        <v>0</v>
      </c>
      <c r="Y20" s="130">
        <v>0</v>
      </c>
      <c r="Z20" s="130">
        <v>0</v>
      </c>
      <c r="AA20" s="130">
        <v>692.1702060513834</v>
      </c>
      <c r="AB20" s="130">
        <v>3382.233446486112</v>
      </c>
      <c r="AC20" s="130">
        <v>4293.0789796702675</v>
      </c>
      <c r="AD20" s="130">
        <v>4805.04293578076</v>
      </c>
      <c r="AE20" s="130">
        <v>4888.221505437794</v>
      </c>
      <c r="AF20" s="130">
        <v>5172.314773520408</v>
      </c>
      <c r="AG20" s="130">
        <v>5003.505202907291</v>
      </c>
      <c r="AH20" s="130">
        <v>5181.185050573927</v>
      </c>
      <c r="AI20" s="130">
        <v>5588.018884638023</v>
      </c>
      <c r="AJ20" s="130">
        <v>5633.154060278673</v>
      </c>
      <c r="AK20" s="130">
        <v>5629.530236910898</v>
      </c>
      <c r="AL20" s="130">
        <v>5551.591599160859</v>
      </c>
      <c r="AM20" s="130">
        <v>5108.15711387373</v>
      </c>
      <c r="AN20" s="130">
        <v>5524.168336341125</v>
      </c>
      <c r="AO20" s="130">
        <v>9900.817574462311</v>
      </c>
      <c r="AP20" s="130">
        <v>19378.120618454523</v>
      </c>
      <c r="AQ20" s="130">
        <v>50436.2736275063</v>
      </c>
      <c r="AR20" s="130">
        <v>48555.18554006966</v>
      </c>
      <c r="AS20" s="130">
        <v>57658.025819537135</v>
      </c>
      <c r="AT20" s="130">
        <v>51898.284637</v>
      </c>
      <c r="AU20" s="311"/>
      <c r="AV20" s="381"/>
    </row>
    <row r="21" spans="1:47" s="1" customFormat="1" ht="15" customHeight="1">
      <c r="A21" s="137"/>
      <c r="B21" s="138" t="s">
        <v>35</v>
      </c>
      <c r="C21" s="139">
        <v>0</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0">
        <v>0</v>
      </c>
      <c r="T21" s="130">
        <v>0</v>
      </c>
      <c r="U21" s="130">
        <v>0</v>
      </c>
      <c r="V21" s="130">
        <v>0</v>
      </c>
      <c r="W21" s="130">
        <v>0</v>
      </c>
      <c r="X21" s="130">
        <v>0</v>
      </c>
      <c r="Y21" s="130">
        <v>456.7056166500463</v>
      </c>
      <c r="Z21" s="130">
        <v>2793.753882211868</v>
      </c>
      <c r="AA21" s="130">
        <v>9113.639362412154</v>
      </c>
      <c r="AB21" s="130">
        <v>8485.624433271212</v>
      </c>
      <c r="AC21" s="130">
        <v>9301.104311100125</v>
      </c>
      <c r="AD21" s="130">
        <v>10003.161160214055</v>
      </c>
      <c r="AE21" s="130">
        <v>10713.745226081764</v>
      </c>
      <c r="AF21" s="130">
        <v>11876.01502781056</v>
      </c>
      <c r="AG21" s="130">
        <v>12715.844450634977</v>
      </c>
      <c r="AH21" s="130">
        <v>14139.560240795156</v>
      </c>
      <c r="AI21" s="130">
        <v>16456.671790411994</v>
      </c>
      <c r="AJ21" s="130">
        <v>19262.354050524045</v>
      </c>
      <c r="AK21" s="130">
        <v>21313.025186307095</v>
      </c>
      <c r="AL21" s="130">
        <v>22672.226515695664</v>
      </c>
      <c r="AM21" s="130">
        <v>22841.628539934056</v>
      </c>
      <c r="AN21" s="130">
        <v>25191.801948049197</v>
      </c>
      <c r="AO21" s="130">
        <v>33028.64643515648</v>
      </c>
      <c r="AP21" s="130">
        <v>31134.757893713893</v>
      </c>
      <c r="AQ21" s="130">
        <v>0</v>
      </c>
      <c r="AR21" s="130">
        <v>0</v>
      </c>
      <c r="AS21" s="130">
        <v>0</v>
      </c>
      <c r="AT21" s="130">
        <v>0</v>
      </c>
      <c r="AU21" s="311"/>
    </row>
    <row r="22" spans="1:48" s="1" customFormat="1" ht="15" customHeight="1">
      <c r="A22" s="137"/>
      <c r="B22" s="138" t="s">
        <v>198</v>
      </c>
      <c r="C22" s="139">
        <v>0</v>
      </c>
      <c r="D22" s="139">
        <v>0</v>
      </c>
      <c r="E22" s="139">
        <v>0</v>
      </c>
      <c r="F22" s="139">
        <v>0</v>
      </c>
      <c r="G22" s="139">
        <v>0</v>
      </c>
      <c r="H22" s="139">
        <v>0</v>
      </c>
      <c r="I22" s="139">
        <v>0</v>
      </c>
      <c r="J22" s="139">
        <v>0</v>
      </c>
      <c r="K22" s="139">
        <v>0</v>
      </c>
      <c r="L22" s="139">
        <v>0</v>
      </c>
      <c r="M22" s="139">
        <v>5.666092568149314</v>
      </c>
      <c r="N22" s="139">
        <v>118.41921323775553</v>
      </c>
      <c r="O22" s="139">
        <v>245.07219814730465</v>
      </c>
      <c r="P22" s="139">
        <v>337.87400846444064</v>
      </c>
      <c r="Q22" s="139">
        <v>469.5936897629422</v>
      </c>
      <c r="R22" s="139">
        <v>451.816993801628</v>
      </c>
      <c r="S22" s="130">
        <v>462.6307328638165</v>
      </c>
      <c r="T22" s="130">
        <v>771.1764072250007</v>
      </c>
      <c r="U22" s="130">
        <v>1105.1607984326724</v>
      </c>
      <c r="V22" s="130">
        <v>1307.8215053248953</v>
      </c>
      <c r="W22" s="130">
        <v>1476.6142999932115</v>
      </c>
      <c r="X22" s="130">
        <v>1722.260483415065</v>
      </c>
      <c r="Y22" s="130">
        <v>1832.3154540847563</v>
      </c>
      <c r="Z22" s="130">
        <v>2128.3918415812022</v>
      </c>
      <c r="AA22" s="130">
        <v>2494.2334260979414</v>
      </c>
      <c r="AB22" s="130">
        <v>3162.89902300341</v>
      </c>
      <c r="AC22" s="130">
        <v>3514.794328275159</v>
      </c>
      <c r="AD22" s="130">
        <v>3896.995704429632</v>
      </c>
      <c r="AE22" s="130">
        <v>4232.115922942255</v>
      </c>
      <c r="AF22" s="130">
        <v>4603.595768002304</v>
      </c>
      <c r="AG22" s="130">
        <v>4989.9556926826845</v>
      </c>
      <c r="AH22" s="130">
        <v>5424.757738328857</v>
      </c>
      <c r="AI22" s="130">
        <v>6308.877725335369</v>
      </c>
      <c r="AJ22" s="130">
        <v>7917.068118230017</v>
      </c>
      <c r="AK22" s="130">
        <v>9081.257228995122</v>
      </c>
      <c r="AL22" s="130">
        <v>9783.011869299346</v>
      </c>
      <c r="AM22" s="130">
        <v>9333.262177364108</v>
      </c>
      <c r="AN22" s="130">
        <v>8629.272687836195</v>
      </c>
      <c r="AO22" s="130">
        <v>8164.635344969468</v>
      </c>
      <c r="AP22" s="130">
        <v>9657.082225099264</v>
      </c>
      <c r="AQ22" s="130">
        <v>11349.26162142646</v>
      </c>
      <c r="AR22" s="130">
        <v>11453.103484019706</v>
      </c>
      <c r="AS22" s="130">
        <v>10030.634619350005</v>
      </c>
      <c r="AT22" s="130">
        <v>9972.54847</v>
      </c>
      <c r="AU22" s="311"/>
      <c r="AV22" s="381"/>
    </row>
    <row r="23" spans="1:47" s="1" customFormat="1" ht="15" customHeight="1">
      <c r="A23" s="137"/>
      <c r="B23" s="138" t="s">
        <v>34</v>
      </c>
      <c r="C23" s="139">
        <v>0</v>
      </c>
      <c r="D23" s="139">
        <v>0</v>
      </c>
      <c r="E23" s="139">
        <v>0</v>
      </c>
      <c r="F23" s="139">
        <v>0</v>
      </c>
      <c r="G23" s="139">
        <v>0</v>
      </c>
      <c r="H23" s="139">
        <v>0</v>
      </c>
      <c r="I23" s="139">
        <v>0</v>
      </c>
      <c r="J23" s="139">
        <v>0</v>
      </c>
      <c r="K23" s="139">
        <v>0</v>
      </c>
      <c r="L23" s="139">
        <v>0</v>
      </c>
      <c r="M23" s="139">
        <v>0</v>
      </c>
      <c r="N23" s="139">
        <v>0</v>
      </c>
      <c r="O23" s="139">
        <v>0</v>
      </c>
      <c r="P23" s="139">
        <v>0</v>
      </c>
      <c r="Q23" s="139">
        <v>0</v>
      </c>
      <c r="R23" s="139">
        <v>0</v>
      </c>
      <c r="S23" s="130">
        <v>0</v>
      </c>
      <c r="T23" s="130">
        <v>0</v>
      </c>
      <c r="U23" s="130">
        <v>0</v>
      </c>
      <c r="V23" s="130">
        <v>0</v>
      </c>
      <c r="W23" s="130">
        <v>0</v>
      </c>
      <c r="X23" s="130">
        <v>0</v>
      </c>
      <c r="Y23" s="130">
        <v>0</v>
      </c>
      <c r="Z23" s="130">
        <v>0</v>
      </c>
      <c r="AA23" s="130">
        <v>242.42592957876525</v>
      </c>
      <c r="AB23" s="130">
        <v>1015.4142338860066</v>
      </c>
      <c r="AC23" s="130">
        <v>1177.538047532</v>
      </c>
      <c r="AD23" s="130">
        <v>1315.2723364545545</v>
      </c>
      <c r="AE23" s="130">
        <v>1490.6967415024021</v>
      </c>
      <c r="AF23" s="130">
        <v>1573.4419098296341</v>
      </c>
      <c r="AG23" s="130">
        <v>1598.2481251022914</v>
      </c>
      <c r="AH23" s="130">
        <v>1664.7304784884957</v>
      </c>
      <c r="AI23" s="130">
        <v>1979.2940563509385</v>
      </c>
      <c r="AJ23" s="130">
        <v>2301.554596565133</v>
      </c>
      <c r="AK23" s="130">
        <v>2467.2806312529674</v>
      </c>
      <c r="AL23" s="130">
        <v>2535.8016876282704</v>
      </c>
      <c r="AM23" s="130">
        <v>2332.0343141878916</v>
      </c>
      <c r="AN23" s="130">
        <v>2184.800263791434</v>
      </c>
      <c r="AO23" s="130">
        <v>2865.863924012402</v>
      </c>
      <c r="AP23" s="130">
        <v>4744.98870101973</v>
      </c>
      <c r="AQ23" s="130">
        <v>11349.26162142646</v>
      </c>
      <c r="AR23" s="130">
        <v>11453.103484019706</v>
      </c>
      <c r="AS23" s="130">
        <v>10030.634619350005</v>
      </c>
      <c r="AT23" s="130">
        <v>9972.54847</v>
      </c>
      <c r="AU23" s="311"/>
    </row>
    <row r="24" spans="1:47" s="1" customFormat="1" ht="15" customHeight="1">
      <c r="A24" s="137"/>
      <c r="B24" s="138" t="s">
        <v>35</v>
      </c>
      <c r="C24" s="139">
        <v>0</v>
      </c>
      <c r="D24" s="139">
        <v>0</v>
      </c>
      <c r="E24" s="139">
        <v>0</v>
      </c>
      <c r="F24" s="139">
        <v>0</v>
      </c>
      <c r="G24" s="139">
        <v>0</v>
      </c>
      <c r="H24" s="139">
        <v>0</v>
      </c>
      <c r="I24" s="139">
        <v>0</v>
      </c>
      <c r="J24" s="139">
        <v>0</v>
      </c>
      <c r="K24" s="139">
        <v>0</v>
      </c>
      <c r="L24" s="139">
        <v>0</v>
      </c>
      <c r="M24" s="139">
        <v>5.666092568149314</v>
      </c>
      <c r="N24" s="139">
        <v>118.41921323775553</v>
      </c>
      <c r="O24" s="139">
        <v>245.07219814730465</v>
      </c>
      <c r="P24" s="139">
        <v>337.87400846444064</v>
      </c>
      <c r="Q24" s="139">
        <v>469.5936897629422</v>
      </c>
      <c r="R24" s="139">
        <v>451.816993801628</v>
      </c>
      <c r="S24" s="130">
        <v>462.6307328638165</v>
      </c>
      <c r="T24" s="130">
        <v>771.1764072250007</v>
      </c>
      <c r="U24" s="130">
        <v>1105.1607984326724</v>
      </c>
      <c r="V24" s="130">
        <v>1307.8215053248953</v>
      </c>
      <c r="W24" s="130">
        <v>1476.6142999932115</v>
      </c>
      <c r="X24" s="130">
        <v>1722.260483415065</v>
      </c>
      <c r="Y24" s="130">
        <v>1832.3154540847563</v>
      </c>
      <c r="Z24" s="130">
        <v>2128.3918415812022</v>
      </c>
      <c r="AA24" s="130">
        <v>2251.8074965191763</v>
      </c>
      <c r="AB24" s="130">
        <v>2147.484789117403</v>
      </c>
      <c r="AC24" s="130">
        <v>2337.256280743159</v>
      </c>
      <c r="AD24" s="130">
        <v>2581.7233679750775</v>
      </c>
      <c r="AE24" s="130">
        <v>2741.419181439853</v>
      </c>
      <c r="AF24" s="130">
        <v>3030.1538581726695</v>
      </c>
      <c r="AG24" s="130">
        <v>3391.707567580393</v>
      </c>
      <c r="AH24" s="130">
        <v>3760.027259840361</v>
      </c>
      <c r="AI24" s="130">
        <v>4329.583668984431</v>
      </c>
      <c r="AJ24" s="130">
        <v>5615.513521664883</v>
      </c>
      <c r="AK24" s="130">
        <v>6613.976597742155</v>
      </c>
      <c r="AL24" s="130">
        <v>7247.210181671076</v>
      </c>
      <c r="AM24" s="130">
        <v>7001.2278631762165</v>
      </c>
      <c r="AN24" s="130">
        <v>6444.472424044762</v>
      </c>
      <c r="AO24" s="130">
        <v>5298.771420957066</v>
      </c>
      <c r="AP24" s="130">
        <v>4912.093524079534</v>
      </c>
      <c r="AQ24" s="130">
        <v>0</v>
      </c>
      <c r="AR24" s="130">
        <v>0</v>
      </c>
      <c r="AS24" s="130">
        <v>0</v>
      </c>
      <c r="AT24" s="130">
        <v>0</v>
      </c>
      <c r="AU24" s="311"/>
    </row>
    <row r="25" spans="1:48" s="1" customFormat="1" ht="15" customHeight="1">
      <c r="A25" s="137"/>
      <c r="B25" s="138" t="s">
        <v>199</v>
      </c>
      <c r="C25" s="139">
        <v>0</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0">
        <v>0</v>
      </c>
      <c r="T25" s="130">
        <v>0</v>
      </c>
      <c r="U25" s="130">
        <v>0</v>
      </c>
      <c r="V25" s="130">
        <v>0</v>
      </c>
      <c r="W25" s="130">
        <v>0</v>
      </c>
      <c r="X25" s="130">
        <v>0</v>
      </c>
      <c r="Y25" s="130">
        <v>0</v>
      </c>
      <c r="Z25" s="130">
        <v>0</v>
      </c>
      <c r="AA25" s="130">
        <v>0</v>
      </c>
      <c r="AB25" s="130">
        <v>0</v>
      </c>
      <c r="AC25" s="130">
        <v>0</v>
      </c>
      <c r="AD25" s="130">
        <v>0</v>
      </c>
      <c r="AE25" s="130">
        <v>0</v>
      </c>
      <c r="AF25" s="130">
        <v>0</v>
      </c>
      <c r="AG25" s="130">
        <v>0</v>
      </c>
      <c r="AH25" s="130">
        <v>0</v>
      </c>
      <c r="AI25" s="130">
        <v>0</v>
      </c>
      <c r="AJ25" s="130">
        <v>0</v>
      </c>
      <c r="AK25" s="130">
        <v>0</v>
      </c>
      <c r="AL25" s="130">
        <v>0</v>
      </c>
      <c r="AM25" s="130">
        <v>2399.7027593143775</v>
      </c>
      <c r="AN25" s="130">
        <v>3452.8539939511556</v>
      </c>
      <c r="AO25" s="130">
        <v>4594.691048434999</v>
      </c>
      <c r="AP25" s="130">
        <v>6165.665796834361</v>
      </c>
      <c r="AQ25" s="130">
        <v>7428.275386119947</v>
      </c>
      <c r="AR25" s="130">
        <v>7734.3732668866605</v>
      </c>
      <c r="AS25" s="130">
        <v>7760.690309638731</v>
      </c>
      <c r="AT25" s="130">
        <v>7484.46359</v>
      </c>
      <c r="AU25" s="311"/>
      <c r="AV25" s="381"/>
    </row>
    <row r="26" spans="1:47" s="1" customFormat="1" ht="15" customHeight="1">
      <c r="A26" s="137"/>
      <c r="B26" s="138" t="s">
        <v>34</v>
      </c>
      <c r="C26" s="139">
        <v>0</v>
      </c>
      <c r="D26" s="139">
        <v>0</v>
      </c>
      <c r="E26" s="139">
        <v>0</v>
      </c>
      <c r="F26" s="139">
        <v>0</v>
      </c>
      <c r="G26" s="139">
        <v>0</v>
      </c>
      <c r="H26" s="139">
        <v>0</v>
      </c>
      <c r="I26" s="139">
        <v>0</v>
      </c>
      <c r="J26" s="139">
        <v>0</v>
      </c>
      <c r="K26" s="139">
        <v>0</v>
      </c>
      <c r="L26" s="139">
        <v>0</v>
      </c>
      <c r="M26" s="139">
        <v>0</v>
      </c>
      <c r="N26" s="139">
        <v>0</v>
      </c>
      <c r="O26" s="139">
        <v>0</v>
      </c>
      <c r="P26" s="139">
        <v>0</v>
      </c>
      <c r="Q26" s="139">
        <v>0</v>
      </c>
      <c r="R26" s="139">
        <v>0</v>
      </c>
      <c r="S26" s="130">
        <v>0</v>
      </c>
      <c r="T26" s="130">
        <v>0</v>
      </c>
      <c r="U26" s="130">
        <v>0</v>
      </c>
      <c r="V26" s="130">
        <v>0</v>
      </c>
      <c r="W26" s="130">
        <v>0</v>
      </c>
      <c r="X26" s="130">
        <v>0</v>
      </c>
      <c r="Y26" s="130">
        <v>0</v>
      </c>
      <c r="Z26" s="130">
        <v>0</v>
      </c>
      <c r="AA26" s="130">
        <v>0</v>
      </c>
      <c r="AB26" s="130">
        <v>0</v>
      </c>
      <c r="AC26" s="130">
        <v>0</v>
      </c>
      <c r="AD26" s="130">
        <v>0</v>
      </c>
      <c r="AE26" s="130">
        <v>0</v>
      </c>
      <c r="AF26" s="130">
        <v>0</v>
      </c>
      <c r="AG26" s="130">
        <v>0</v>
      </c>
      <c r="AH26" s="130">
        <v>0</v>
      </c>
      <c r="AI26" s="130">
        <v>0</v>
      </c>
      <c r="AJ26" s="130">
        <v>0</v>
      </c>
      <c r="AK26" s="130">
        <v>0</v>
      </c>
      <c r="AL26" s="130">
        <v>0</v>
      </c>
      <c r="AM26" s="130">
        <v>239.1007465606489</v>
      </c>
      <c r="AN26" s="130">
        <v>402.60165800907356</v>
      </c>
      <c r="AO26" s="130">
        <v>825.6256969081669</v>
      </c>
      <c r="AP26" s="130">
        <v>2058.1134703315984</v>
      </c>
      <c r="AQ26" s="130">
        <v>7428.275386119947</v>
      </c>
      <c r="AR26" s="130">
        <v>7734.3732668866605</v>
      </c>
      <c r="AS26" s="130">
        <v>7760.690309638731</v>
      </c>
      <c r="AT26" s="130">
        <v>7484.46359</v>
      </c>
      <c r="AU26" s="311"/>
    </row>
    <row r="27" spans="1:47" s="1" customFormat="1" ht="15" customHeight="1">
      <c r="A27" s="137"/>
      <c r="B27" s="138" t="s">
        <v>210</v>
      </c>
      <c r="C27" s="139">
        <v>0</v>
      </c>
      <c r="D27" s="139">
        <v>0</v>
      </c>
      <c r="E27" s="139">
        <v>0</v>
      </c>
      <c r="F27" s="139">
        <v>0</v>
      </c>
      <c r="G27" s="139">
        <v>0</v>
      </c>
      <c r="H27" s="139">
        <v>0</v>
      </c>
      <c r="I27" s="139">
        <v>0</v>
      </c>
      <c r="J27" s="139">
        <v>0</v>
      </c>
      <c r="K27" s="139">
        <v>0</v>
      </c>
      <c r="L27" s="139">
        <v>0</v>
      </c>
      <c r="M27" s="139">
        <v>0</v>
      </c>
      <c r="N27" s="139">
        <v>0</v>
      </c>
      <c r="O27" s="139">
        <v>0</v>
      </c>
      <c r="P27" s="139">
        <v>0</v>
      </c>
      <c r="Q27" s="139">
        <v>0</v>
      </c>
      <c r="R27" s="139">
        <v>0</v>
      </c>
      <c r="S27" s="130">
        <v>0</v>
      </c>
      <c r="T27" s="130">
        <v>0</v>
      </c>
      <c r="U27" s="130">
        <v>0</v>
      </c>
      <c r="V27" s="130">
        <v>0</v>
      </c>
      <c r="W27" s="130">
        <v>0</v>
      </c>
      <c r="X27" s="130">
        <v>0</v>
      </c>
      <c r="Y27" s="130">
        <v>0</v>
      </c>
      <c r="Z27" s="130">
        <v>0</v>
      </c>
      <c r="AA27" s="130">
        <v>0</v>
      </c>
      <c r="AB27" s="130">
        <v>0</v>
      </c>
      <c r="AC27" s="130">
        <v>0</v>
      </c>
      <c r="AD27" s="130">
        <v>0</v>
      </c>
      <c r="AE27" s="130">
        <v>0</v>
      </c>
      <c r="AF27" s="130">
        <v>0</v>
      </c>
      <c r="AG27" s="130">
        <v>0</v>
      </c>
      <c r="AH27" s="130">
        <v>0</v>
      </c>
      <c r="AI27" s="130">
        <v>0</v>
      </c>
      <c r="AJ27" s="130">
        <v>0</v>
      </c>
      <c r="AK27" s="130">
        <v>0</v>
      </c>
      <c r="AL27" s="130">
        <v>0</v>
      </c>
      <c r="AM27" s="130">
        <v>2160.60201275373</v>
      </c>
      <c r="AN27" s="130">
        <v>3050.252335942082</v>
      </c>
      <c r="AO27" s="130">
        <v>3769.0653515268327</v>
      </c>
      <c r="AP27" s="130">
        <v>4107.552326502761</v>
      </c>
      <c r="AQ27" s="130">
        <v>0</v>
      </c>
      <c r="AR27" s="130">
        <v>0</v>
      </c>
      <c r="AS27" s="130">
        <v>0</v>
      </c>
      <c r="AT27" s="130">
        <v>0</v>
      </c>
      <c r="AU27" s="311"/>
    </row>
    <row r="28" spans="1:47" s="1" customFormat="1" ht="15" customHeight="1">
      <c r="A28" s="137"/>
      <c r="B28" s="138" t="s">
        <v>200</v>
      </c>
      <c r="C28" s="139">
        <v>250.96595897435898</v>
      </c>
      <c r="D28" s="139">
        <v>292.7124324324324</v>
      </c>
      <c r="E28" s="139">
        <v>317.77976133651555</v>
      </c>
      <c r="F28" s="139">
        <v>325.8743295711061</v>
      </c>
      <c r="G28" s="139">
        <v>278.04544129554654</v>
      </c>
      <c r="H28" s="139">
        <v>193.94501845018448</v>
      </c>
      <c r="I28" s="139">
        <v>190.23141856392294</v>
      </c>
      <c r="J28" s="139">
        <v>161.2195344262295</v>
      </c>
      <c r="K28" s="139">
        <v>164.26385388127855</v>
      </c>
      <c r="L28" s="139">
        <v>133.89428727770178</v>
      </c>
      <c r="M28" s="139">
        <v>175.5990675819105</v>
      </c>
      <c r="N28" s="139">
        <v>309.67320195008523</v>
      </c>
      <c r="O28" s="139">
        <v>669.3758408562094</v>
      </c>
      <c r="P28" s="139">
        <v>953.7151872885055</v>
      </c>
      <c r="Q28" s="139">
        <v>1167.5400116991143</v>
      </c>
      <c r="R28" s="139">
        <v>1315.4597683588188</v>
      </c>
      <c r="S28" s="130">
        <v>1642.4920700408595</v>
      </c>
      <c r="T28" s="130">
        <v>3899.7967401387764</v>
      </c>
      <c r="U28" s="130">
        <v>4129.9053916525945</v>
      </c>
      <c r="V28" s="130">
        <v>3683.8551601407075</v>
      </c>
      <c r="W28" s="130">
        <v>3301.5668154366826</v>
      </c>
      <c r="X28" s="130">
        <v>3664.0054478694574</v>
      </c>
      <c r="Y28" s="130">
        <v>4137.438774509956</v>
      </c>
      <c r="Z28" s="130">
        <v>4831.465413122188</v>
      </c>
      <c r="AA28" s="130">
        <v>1462.1090272290328</v>
      </c>
      <c r="AB28" s="130">
        <v>498.0469668970689</v>
      </c>
      <c r="AC28" s="130">
        <v>417.7346598498217</v>
      </c>
      <c r="AD28" s="130">
        <v>315.184281954461</v>
      </c>
      <c r="AE28" s="130">
        <v>167.4677205882353</v>
      </c>
      <c r="AF28" s="130">
        <v>158.9069370125975</v>
      </c>
      <c r="AG28" s="130">
        <v>156.54176388888888</v>
      </c>
      <c r="AH28" s="130">
        <v>154.63397183098593</v>
      </c>
      <c r="AI28" s="130">
        <v>162.60535846796225</v>
      </c>
      <c r="AJ28" s="130">
        <v>159.21491804241438</v>
      </c>
      <c r="AK28" s="130">
        <v>173.67134925026397</v>
      </c>
      <c r="AL28" s="130">
        <v>187.94436002047084</v>
      </c>
      <c r="AM28" s="130">
        <v>184.15721452972974</v>
      </c>
      <c r="AN28" s="130">
        <v>139.69481079548146</v>
      </c>
      <c r="AO28" s="130">
        <v>126.65899815296557</v>
      </c>
      <c r="AP28" s="130">
        <v>220.05852219927468</v>
      </c>
      <c r="AQ28" s="130">
        <v>239.39626568778638</v>
      </c>
      <c r="AR28" s="130">
        <v>320.31544153167914</v>
      </c>
      <c r="AS28" s="130">
        <v>227.38090547125532</v>
      </c>
      <c r="AT28" s="130">
        <v>140.58760292049882</v>
      </c>
      <c r="AU28" s="311"/>
    </row>
    <row r="29" spans="1:47" s="1" customFormat="1" ht="22.5" customHeight="1">
      <c r="A29" s="8"/>
      <c r="B29" s="140" t="s">
        <v>17</v>
      </c>
      <c r="C29" s="139">
        <v>7014.679830220114</v>
      </c>
      <c r="D29" s="139">
        <v>8485.68169150256</v>
      </c>
      <c r="E29" s="139">
        <v>8251.558815923025</v>
      </c>
      <c r="F29" s="139">
        <v>7867.965810908777</v>
      </c>
      <c r="G29" s="139">
        <v>7732.928021742736</v>
      </c>
      <c r="H29" s="139">
        <v>6957.82830374396</v>
      </c>
      <c r="I29" s="139">
        <v>7225.351949952194</v>
      </c>
      <c r="J29" s="139">
        <v>8340.09470331456</v>
      </c>
      <c r="K29" s="139">
        <v>9788.34418027096</v>
      </c>
      <c r="L29" s="139">
        <v>13198.693258196849</v>
      </c>
      <c r="M29" s="139">
        <v>17474.69179802856</v>
      </c>
      <c r="N29" s="139">
        <v>17872.88049626166</v>
      </c>
      <c r="O29" s="139">
        <v>15974.261654493806</v>
      </c>
      <c r="P29" s="139">
        <v>17750.777237406408</v>
      </c>
      <c r="Q29" s="139">
        <v>19157.173444896966</v>
      </c>
      <c r="R29" s="139">
        <v>19092.06067852145</v>
      </c>
      <c r="S29" s="130">
        <v>19294.111056847087</v>
      </c>
      <c r="T29" s="130">
        <v>22713.638604232623</v>
      </c>
      <c r="U29" s="130">
        <v>23042.784463989174</v>
      </c>
      <c r="V29" s="130">
        <v>22319.27964579944</v>
      </c>
      <c r="W29" s="130">
        <v>22025.61370534414</v>
      </c>
      <c r="X29" s="130">
        <v>23101.364377881313</v>
      </c>
      <c r="Y29" s="130">
        <v>23830.827982796556</v>
      </c>
      <c r="Z29" s="130">
        <v>31292.9690776038</v>
      </c>
      <c r="AA29" s="130">
        <v>36745.50833247376</v>
      </c>
      <c r="AB29" s="130">
        <v>40136.0113802428</v>
      </c>
      <c r="AC29" s="130">
        <v>42829.221282090046</v>
      </c>
      <c r="AD29" s="130">
        <v>44025.365958081355</v>
      </c>
      <c r="AE29" s="130">
        <v>44876.8088229814</v>
      </c>
      <c r="AF29" s="130">
        <v>46040.116090994925</v>
      </c>
      <c r="AG29" s="130">
        <v>46559.558507763635</v>
      </c>
      <c r="AH29" s="130">
        <v>49418.445635510434</v>
      </c>
      <c r="AI29" s="130">
        <v>55741.48317198115</v>
      </c>
      <c r="AJ29" s="130">
        <v>63047.99169011124</v>
      </c>
      <c r="AK29" s="130">
        <v>67619.91778628768</v>
      </c>
      <c r="AL29" s="130">
        <v>69317.168666519</v>
      </c>
      <c r="AM29" s="130">
        <v>70437.67603490854</v>
      </c>
      <c r="AN29" s="130">
        <v>77121.03976358571</v>
      </c>
      <c r="AO29" s="130">
        <v>91911.63413057248</v>
      </c>
      <c r="AP29" s="130">
        <v>108738.74928871788</v>
      </c>
      <c r="AQ29" s="130">
        <v>113832.99684904717</v>
      </c>
      <c r="AR29" s="130">
        <v>110983.22642914661</v>
      </c>
      <c r="AS29" s="130">
        <v>105060.08407586702</v>
      </c>
      <c r="AT29" s="130">
        <v>95914.41055492048</v>
      </c>
      <c r="AU29" s="381"/>
    </row>
    <row r="30" spans="1:47" s="1" customFormat="1" ht="19.5" customHeight="1">
      <c r="A30" s="8"/>
      <c r="B30" s="140" t="s">
        <v>37</v>
      </c>
      <c r="C30" s="139">
        <v>0</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0">
        <v>0</v>
      </c>
      <c r="T30" s="130">
        <v>0</v>
      </c>
      <c r="U30" s="130">
        <v>0</v>
      </c>
      <c r="V30" s="130">
        <v>0</v>
      </c>
      <c r="W30" s="130">
        <v>0</v>
      </c>
      <c r="X30" s="130">
        <v>0</v>
      </c>
      <c r="Y30" s="130">
        <v>0</v>
      </c>
      <c r="Z30" s="130">
        <v>0</v>
      </c>
      <c r="AA30" s="130">
        <v>0</v>
      </c>
      <c r="AB30" s="130">
        <v>0</v>
      </c>
      <c r="AC30" s="130">
        <v>0</v>
      </c>
      <c r="AD30" s="130">
        <v>2163.7357092211837</v>
      </c>
      <c r="AE30" s="130">
        <v>5084.69071620098</v>
      </c>
      <c r="AF30" s="130">
        <v>5811.0122883023405</v>
      </c>
      <c r="AG30" s="130">
        <v>5692.3992664814805</v>
      </c>
      <c r="AH30" s="130">
        <v>6095.153052137095</v>
      </c>
      <c r="AI30" s="130">
        <v>6821.356524564541</v>
      </c>
      <c r="AJ30" s="130">
        <v>7346.964666113738</v>
      </c>
      <c r="AK30" s="130">
        <v>7560.783872079733</v>
      </c>
      <c r="AL30" s="130">
        <v>7648.118371342033</v>
      </c>
      <c r="AM30" s="130">
        <v>7557.3125671553125</v>
      </c>
      <c r="AN30" s="130">
        <v>7488.032342927918</v>
      </c>
      <c r="AO30" s="130">
        <v>11376.759676573862</v>
      </c>
      <c r="AP30" s="130">
        <v>17805.771570162153</v>
      </c>
      <c r="AQ30" s="130">
        <v>20452.58693258574</v>
      </c>
      <c r="AR30" s="130">
        <v>19357.95828842932</v>
      </c>
      <c r="AS30" s="130">
        <v>17788.922471847025</v>
      </c>
      <c r="AT30" s="130">
        <v>18700</v>
      </c>
      <c r="AU30" s="311"/>
    </row>
    <row r="31" spans="1:48" s="1" customFormat="1" ht="21.75" customHeight="1">
      <c r="A31" s="140" t="s">
        <v>150</v>
      </c>
      <c r="C31" s="139">
        <v>18786.094907423467</v>
      </c>
      <c r="D31" s="139">
        <v>20816.47857037315</v>
      </c>
      <c r="E31" s="139">
        <v>25196.215822592218</v>
      </c>
      <c r="F31" s="139">
        <v>26758.726018013665</v>
      </c>
      <c r="G31" s="139">
        <v>32159.70223418867</v>
      </c>
      <c r="H31" s="139">
        <v>36136.91072899695</v>
      </c>
      <c r="I31" s="139">
        <v>34490.30573331396</v>
      </c>
      <c r="J31" s="139">
        <v>33554.69625228353</v>
      </c>
      <c r="K31" s="139">
        <v>32162.2349403873</v>
      </c>
      <c r="L31" s="139">
        <v>37261.781794445924</v>
      </c>
      <c r="M31" s="139">
        <v>38648.623837052706</v>
      </c>
      <c r="N31" s="139">
        <v>36251.216578909305</v>
      </c>
      <c r="O31" s="139">
        <v>30532.82081457638</v>
      </c>
      <c r="P31" s="139">
        <v>30565.10095912011</v>
      </c>
      <c r="Q31" s="139">
        <v>31429.60271448181</v>
      </c>
      <c r="R31" s="139">
        <v>32019.98769440845</v>
      </c>
      <c r="S31" s="130">
        <v>31659.624098664353</v>
      </c>
      <c r="T31" s="130">
        <v>35389.320754817636</v>
      </c>
      <c r="U31" s="130">
        <v>36546.763907988294</v>
      </c>
      <c r="V31" s="130">
        <v>35609.1465987424</v>
      </c>
      <c r="W31" s="130">
        <v>34959.10187603923</v>
      </c>
      <c r="X31" s="130">
        <v>37470.14429997868</v>
      </c>
      <c r="Y31" s="130">
        <v>38722.52087492755</v>
      </c>
      <c r="Z31" s="130">
        <v>45149.46450378417</v>
      </c>
      <c r="AA31" s="130">
        <v>50128.68186008396</v>
      </c>
      <c r="AB31" s="130">
        <v>53099.01183643727</v>
      </c>
      <c r="AC31" s="130">
        <v>55783.77293855657</v>
      </c>
      <c r="AD31" s="130">
        <v>60047.24517066761</v>
      </c>
      <c r="AE31" s="130">
        <v>65126.33225747216</v>
      </c>
      <c r="AF31" s="130">
        <v>66779.12266224381</v>
      </c>
      <c r="AG31" s="130">
        <v>68114.13407069002</v>
      </c>
      <c r="AH31" s="130">
        <v>74358.24940251863</v>
      </c>
      <c r="AI31" s="130">
        <v>83896.74836297988</v>
      </c>
      <c r="AJ31" s="130">
        <v>93370.31663686593</v>
      </c>
      <c r="AK31" s="130">
        <v>98480.05399763028</v>
      </c>
      <c r="AL31" s="130">
        <v>99238.33438281222</v>
      </c>
      <c r="AM31" s="130">
        <v>100280.33407490343</v>
      </c>
      <c r="AN31" s="130">
        <v>108772.83099580514</v>
      </c>
      <c r="AO31" s="130">
        <v>130746.21951123471</v>
      </c>
      <c r="AP31" s="130">
        <v>172222.8137278344</v>
      </c>
      <c r="AQ31" s="130">
        <v>187934.59647974494</v>
      </c>
      <c r="AR31" s="130">
        <v>179149.2616277311</v>
      </c>
      <c r="AS31" s="130">
        <v>171139.78247282517</v>
      </c>
      <c r="AT31" s="130">
        <v>164515.40874916516</v>
      </c>
      <c r="AU31" s="311"/>
      <c r="AV31" s="381"/>
    </row>
    <row r="32" spans="1:48" s="1" customFormat="1" ht="24.75" customHeight="1">
      <c r="A32" s="140" t="s">
        <v>201</v>
      </c>
      <c r="B32" s="137"/>
      <c r="C32" s="139">
        <v>1415.2323815384616</v>
      </c>
      <c r="D32" s="139">
        <v>1572.4454475675675</v>
      </c>
      <c r="E32" s="139">
        <v>1809.1647819570408</v>
      </c>
      <c r="F32" s="139">
        <v>1978.8850489390522</v>
      </c>
      <c r="G32" s="139">
        <v>2160.6826127125505</v>
      </c>
      <c r="H32" s="139">
        <v>2154.3628143911437</v>
      </c>
      <c r="I32" s="139">
        <v>2640.260722732049</v>
      </c>
      <c r="J32" s="139">
        <v>2856.8139794754097</v>
      </c>
      <c r="K32" s="139">
        <v>2947.089090837139</v>
      </c>
      <c r="L32" s="139">
        <v>2723.566386046512</v>
      </c>
      <c r="M32" s="139">
        <v>2576.1006424667476</v>
      </c>
      <c r="N32" s="139">
        <v>2457.4044182532753</v>
      </c>
      <c r="O32" s="139">
        <v>2633.046194871795</v>
      </c>
      <c r="P32" s="139">
        <v>2864.6843197197195</v>
      </c>
      <c r="Q32" s="139">
        <v>3168.468318924112</v>
      </c>
      <c r="R32" s="139">
        <v>3301.7841146938777</v>
      </c>
      <c r="S32" s="130">
        <v>3701.225155105023</v>
      </c>
      <c r="T32" s="130">
        <v>3665.597463831283</v>
      </c>
      <c r="U32" s="130">
        <v>3784.5469485907174</v>
      </c>
      <c r="V32" s="130">
        <v>3928.782397202572</v>
      </c>
      <c r="W32" s="130">
        <v>3851.467791411043</v>
      </c>
      <c r="X32" s="130">
        <v>4004.986269045522</v>
      </c>
      <c r="Y32" s="130">
        <v>4275.812676014235</v>
      </c>
      <c r="Z32" s="130">
        <v>4735.9356572853185</v>
      </c>
      <c r="AA32" s="130">
        <v>4963.234990080863</v>
      </c>
      <c r="AB32" s="130">
        <v>4463.054540459017</v>
      </c>
      <c r="AC32" s="130">
        <v>4597.881970980891</v>
      </c>
      <c r="AD32" s="130">
        <v>4932.776143800623</v>
      </c>
      <c r="AE32" s="130">
        <v>5276.29525877451</v>
      </c>
      <c r="AF32" s="130">
        <v>5730.499440215958</v>
      </c>
      <c r="AG32" s="130">
        <v>6327.68170298611</v>
      </c>
      <c r="AH32" s="130">
        <v>6765.070447346478</v>
      </c>
      <c r="AI32" s="130">
        <v>7501.739039200445</v>
      </c>
      <c r="AJ32" s="130">
        <v>7832.790168221861</v>
      </c>
      <c r="AK32" s="130">
        <v>8243.754541731785</v>
      </c>
      <c r="AL32" s="130">
        <v>8419.959451668372</v>
      </c>
      <c r="AM32" s="130">
        <v>8773.356096</v>
      </c>
      <c r="AN32" s="130">
        <v>9024.720314567041</v>
      </c>
      <c r="AO32" s="130">
        <v>8992.896959557018</v>
      </c>
      <c r="AP32" s="130">
        <v>9625.746270451495</v>
      </c>
      <c r="AQ32" s="130">
        <v>9902.377356867313</v>
      </c>
      <c r="AR32" s="130">
        <v>9718.450552243696</v>
      </c>
      <c r="AS32" s="130">
        <v>9779.048973391997</v>
      </c>
      <c r="AT32" s="130">
        <v>9453.537816565575</v>
      </c>
      <c r="AU32" s="311"/>
      <c r="AV32" s="14"/>
    </row>
    <row r="33" spans="1:48" s="14" customFormat="1" ht="24" customHeight="1">
      <c r="A33" s="6" t="s">
        <v>202</v>
      </c>
      <c r="B33" s="6"/>
      <c r="C33" s="130">
        <v>5031.298461538462</v>
      </c>
      <c r="D33" s="130">
        <v>5395.0918918918915</v>
      </c>
      <c r="E33" s="130">
        <v>5463.58186157518</v>
      </c>
      <c r="F33" s="130">
        <v>5325.777878103838</v>
      </c>
      <c r="G33" s="130">
        <v>4821.345781376518</v>
      </c>
      <c r="H33" s="130">
        <v>5042.5704797047965</v>
      </c>
      <c r="I33" s="130">
        <v>4909.197898423818</v>
      </c>
      <c r="J33" s="130">
        <v>4710.214426229508</v>
      </c>
      <c r="K33" s="130">
        <v>4551.033181126332</v>
      </c>
      <c r="L33" s="130">
        <v>4664.3784601915195</v>
      </c>
      <c r="M33" s="130">
        <v>4575.882950423216</v>
      </c>
      <c r="N33" s="130">
        <v>4462.805676855895</v>
      </c>
      <c r="O33" s="130">
        <v>4695.033709423245</v>
      </c>
      <c r="P33" s="130">
        <v>5330.310004250154</v>
      </c>
      <c r="Q33" s="130">
        <v>5744.531796349665</v>
      </c>
      <c r="R33" s="130">
        <v>6414.138775510204</v>
      </c>
      <c r="S33" s="130">
        <v>7189.210228310503</v>
      </c>
      <c r="T33" s="130">
        <v>7820.74481546573</v>
      </c>
      <c r="U33" s="130">
        <v>7845.671561181435</v>
      </c>
      <c r="V33" s="130">
        <v>9295.01768488746</v>
      </c>
      <c r="W33" s="130">
        <v>10981.161656441718</v>
      </c>
      <c r="X33" s="130">
        <v>12160.026725403819</v>
      </c>
      <c r="Y33" s="130">
        <v>13184.457508896798</v>
      </c>
      <c r="Z33" s="130">
        <v>14316.652354570637</v>
      </c>
      <c r="AA33" s="130">
        <v>15221.51832884097</v>
      </c>
      <c r="AB33" s="130">
        <v>15991.752393442624</v>
      </c>
      <c r="AC33" s="130">
        <v>17036.141401273886</v>
      </c>
      <c r="AD33" s="130">
        <v>18309.269034267913</v>
      </c>
      <c r="AE33" s="130">
        <v>19852.79730392157</v>
      </c>
      <c r="AF33" s="130">
        <v>21453.837792441514</v>
      </c>
      <c r="AG33" s="130">
        <v>21953.698148148145</v>
      </c>
      <c r="AH33" s="130">
        <v>22293.61261971831</v>
      </c>
      <c r="AI33" s="130">
        <v>22905.637756801778</v>
      </c>
      <c r="AJ33" s="130">
        <v>25163.33202827624</v>
      </c>
      <c r="AK33" s="130">
        <v>26701.971488912353</v>
      </c>
      <c r="AL33" s="130">
        <v>28500.14657113613</v>
      </c>
      <c r="AM33" s="130">
        <v>30086.246486486485</v>
      </c>
      <c r="AN33" s="130">
        <v>31535.0506723508</v>
      </c>
      <c r="AO33" s="130">
        <v>32942.42657889473</v>
      </c>
      <c r="AP33" s="130">
        <v>37780.87252903399</v>
      </c>
      <c r="AQ33" s="130">
        <v>41423.695868557086</v>
      </c>
      <c r="AR33" s="130">
        <v>43488.672019546575</v>
      </c>
      <c r="AS33" s="130">
        <v>46015.2430620155</v>
      </c>
      <c r="AT33" s="130">
        <v>48240</v>
      </c>
      <c r="AU33" s="311"/>
      <c r="AV33" s="1"/>
    </row>
    <row r="34" spans="1:47" s="1" customFormat="1" ht="24.75" customHeight="1">
      <c r="A34" s="140" t="s">
        <v>203</v>
      </c>
      <c r="B34" s="137"/>
      <c r="C34" s="139">
        <v>0</v>
      </c>
      <c r="D34" s="139">
        <v>0</v>
      </c>
      <c r="E34" s="139">
        <v>0</v>
      </c>
      <c r="F34" s="139">
        <v>0</v>
      </c>
      <c r="G34" s="139">
        <v>0</v>
      </c>
      <c r="H34" s="139">
        <v>0</v>
      </c>
      <c r="I34" s="139">
        <v>0</v>
      </c>
      <c r="J34" s="139">
        <v>0</v>
      </c>
      <c r="K34" s="139">
        <v>0</v>
      </c>
      <c r="L34" s="139">
        <v>0</v>
      </c>
      <c r="M34" s="139">
        <v>0</v>
      </c>
      <c r="N34" s="139">
        <v>0</v>
      </c>
      <c r="O34" s="139">
        <v>0</v>
      </c>
      <c r="P34" s="139">
        <v>0</v>
      </c>
      <c r="Q34" s="139">
        <v>0</v>
      </c>
      <c r="R34" s="139">
        <v>0</v>
      </c>
      <c r="S34" s="130">
        <v>0</v>
      </c>
      <c r="T34" s="130">
        <v>0</v>
      </c>
      <c r="U34" s="130">
        <v>1379.891983122363</v>
      </c>
      <c r="V34" s="130">
        <v>2309.6710610932478</v>
      </c>
      <c r="W34" s="130">
        <v>3618.5883435582823</v>
      </c>
      <c r="X34" s="130">
        <v>4150.530983847284</v>
      </c>
      <c r="Y34" s="130">
        <v>4671.92</v>
      </c>
      <c r="Z34" s="130">
        <v>4561.916343490305</v>
      </c>
      <c r="AA34" s="130">
        <v>4454.69460916442</v>
      </c>
      <c r="AB34" s="130">
        <v>4350.246819672131</v>
      </c>
      <c r="AC34" s="130">
        <v>4939.737070063694</v>
      </c>
      <c r="AD34" s="130">
        <v>5661.610218068536</v>
      </c>
      <c r="AE34" s="130">
        <v>6512.633578431372</v>
      </c>
      <c r="AF34" s="130">
        <v>7468.906298740253</v>
      </c>
      <c r="AG34" s="130">
        <v>7908.197916666666</v>
      </c>
      <c r="AH34" s="130">
        <v>8435.776676056337</v>
      </c>
      <c r="AI34" s="130">
        <v>9118.155913381455</v>
      </c>
      <c r="AJ34" s="130">
        <v>9780.800435019033</v>
      </c>
      <c r="AK34" s="130">
        <v>10508.119957761352</v>
      </c>
      <c r="AL34" s="130">
        <v>11273.338178096214</v>
      </c>
      <c r="AM34" s="130">
        <v>11983.991351351351</v>
      </c>
      <c r="AN34" s="130">
        <v>12919.053476012847</v>
      </c>
      <c r="AO34" s="130">
        <v>13200.33405466349</v>
      </c>
      <c r="AP34" s="130">
        <v>13493.943561905911</v>
      </c>
      <c r="AQ34" s="130">
        <v>14239.860950384364</v>
      </c>
      <c r="AR34" s="130">
        <v>14568.601729800552</v>
      </c>
      <c r="AS34" s="130">
        <v>14865.867379006913</v>
      </c>
      <c r="AT34" s="130">
        <v>16050</v>
      </c>
      <c r="AU34" s="311"/>
    </row>
    <row r="35" spans="1:48" s="1" customFormat="1" ht="27" customHeight="1">
      <c r="A35" s="600" t="s">
        <v>204</v>
      </c>
      <c r="B35" s="600"/>
      <c r="C35" s="142">
        <v>25232.625750500392</v>
      </c>
      <c r="D35" s="142">
        <v>27784.015909832608</v>
      </c>
      <c r="E35" s="142">
        <v>32468.962466124438</v>
      </c>
      <c r="F35" s="142">
        <v>34063.388945056555</v>
      </c>
      <c r="G35" s="142">
        <v>39141.73062827774</v>
      </c>
      <c r="H35" s="142">
        <v>43333.84402309288</v>
      </c>
      <c r="I35" s="142">
        <v>42039.76435446982</v>
      </c>
      <c r="J35" s="142">
        <v>41121.72465798845</v>
      </c>
      <c r="K35" s="142">
        <v>39660.35721235077</v>
      </c>
      <c r="L35" s="142">
        <v>44649.726640683955</v>
      </c>
      <c r="M35" s="142">
        <v>45800.60742994267</v>
      </c>
      <c r="N35" s="142">
        <v>43171.42667401847</v>
      </c>
      <c r="O35" s="142">
        <v>37860.90071887142</v>
      </c>
      <c r="P35" s="142">
        <v>38760.095283089984</v>
      </c>
      <c r="Q35" s="142">
        <v>40342.60282975559</v>
      </c>
      <c r="R35" s="142">
        <v>41735.91058461253</v>
      </c>
      <c r="S35" s="131">
        <v>42550.05948207988</v>
      </c>
      <c r="T35" s="131">
        <v>46875.66303411465</v>
      </c>
      <c r="U35" s="131">
        <v>49556.87440088281</v>
      </c>
      <c r="V35" s="131">
        <v>51142.617741925686</v>
      </c>
      <c r="W35" s="131">
        <v>53410.319667450276</v>
      </c>
      <c r="X35" s="131">
        <v>57785.68827827532</v>
      </c>
      <c r="Y35" s="131">
        <v>60854.71105983858</v>
      </c>
      <c r="Z35" s="131">
        <v>68763.96885913043</v>
      </c>
      <c r="AA35" s="131">
        <v>74768.12978817022</v>
      </c>
      <c r="AB35" s="131">
        <v>77904.06559001103</v>
      </c>
      <c r="AC35" s="131">
        <v>82357.53338087504</v>
      </c>
      <c r="AD35" s="131">
        <v>88950.90056680469</v>
      </c>
      <c r="AE35" s="131">
        <v>96768.05839859962</v>
      </c>
      <c r="AF35" s="131">
        <v>101432.36619364153</v>
      </c>
      <c r="AG35" s="131">
        <v>104303.71183849094</v>
      </c>
      <c r="AH35" s="131">
        <v>111852.70914563975</v>
      </c>
      <c r="AI35" s="131">
        <v>123422.28107236356</v>
      </c>
      <c r="AJ35" s="131">
        <v>136147.23926838304</v>
      </c>
      <c r="AK35" s="131">
        <v>143933.89998603577</v>
      </c>
      <c r="AL35" s="131">
        <v>147431.77858371293</v>
      </c>
      <c r="AM35" s="131">
        <v>151123.9280087413</v>
      </c>
      <c r="AN35" s="131">
        <v>162251.65545873586</v>
      </c>
      <c r="AO35" s="131">
        <v>185881.87710434996</v>
      </c>
      <c r="AP35" s="131">
        <v>233123.3760892258</v>
      </c>
      <c r="AQ35" s="131">
        <v>253500.53065555368</v>
      </c>
      <c r="AR35" s="131">
        <v>246924.9859293219</v>
      </c>
      <c r="AS35" s="131">
        <v>241799.94188723958</v>
      </c>
      <c r="AT35" s="131">
        <v>238258.94656573073</v>
      </c>
      <c r="AU35" s="311"/>
      <c r="AV35" s="381"/>
    </row>
    <row r="36" spans="1:47" s="1" customFormat="1" ht="23.25" customHeight="1">
      <c r="A36" s="140" t="s">
        <v>205</v>
      </c>
      <c r="B36" s="137"/>
      <c r="C36" s="139">
        <v>0</v>
      </c>
      <c r="D36" s="139">
        <v>0</v>
      </c>
      <c r="E36" s="139">
        <v>0</v>
      </c>
      <c r="F36" s="139">
        <v>0</v>
      </c>
      <c r="G36" s="139">
        <v>0</v>
      </c>
      <c r="H36" s="139">
        <v>0</v>
      </c>
      <c r="I36" s="139">
        <v>0</v>
      </c>
      <c r="J36" s="139">
        <v>0</v>
      </c>
      <c r="K36" s="139">
        <v>0</v>
      </c>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2037.2634754098362</v>
      </c>
      <c r="AC36" s="139">
        <v>2767.4430573248405</v>
      </c>
      <c r="AD36" s="139">
        <v>3362.035887850467</v>
      </c>
      <c r="AE36" s="139">
        <v>4150.90931372549</v>
      </c>
      <c r="AF36" s="139">
        <v>6389.908578284344</v>
      </c>
      <c r="AG36" s="139">
        <v>6880.8081018518515</v>
      </c>
      <c r="AH36" s="139">
        <v>8185.7302535211265</v>
      </c>
      <c r="AI36" s="139">
        <v>10713.508939478068</v>
      </c>
      <c r="AJ36" s="139">
        <v>13743.929961935835</v>
      </c>
      <c r="AK36" s="139">
        <v>17895.87096092925</v>
      </c>
      <c r="AL36" s="139">
        <v>21267.517093142273</v>
      </c>
      <c r="AM36" s="139">
        <v>24220.51891891892</v>
      </c>
      <c r="AN36" s="139">
        <v>26028.308571367852</v>
      </c>
      <c r="AO36" s="139">
        <v>12637.487952574058</v>
      </c>
      <c r="AP36" s="139">
        <v>9220.138285868188</v>
      </c>
      <c r="AQ36" s="139">
        <v>8271.881327089</v>
      </c>
      <c r="AR36" s="139">
        <v>8292.41915351316</v>
      </c>
      <c r="AS36" s="139">
        <v>9614.892275996926</v>
      </c>
      <c r="AT36" s="139">
        <v>10040</v>
      </c>
      <c r="AU36" s="381"/>
    </row>
    <row r="37" spans="1:47" s="1" customFormat="1" ht="15" customHeight="1">
      <c r="A37" s="137"/>
      <c r="B37" s="137" t="s">
        <v>206</v>
      </c>
      <c r="C37" s="139">
        <v>0</v>
      </c>
      <c r="D37" s="139">
        <v>0</v>
      </c>
      <c r="E37" s="139">
        <v>0</v>
      </c>
      <c r="F37" s="139">
        <v>0</v>
      </c>
      <c r="G37" s="139">
        <v>0</v>
      </c>
      <c r="H37" s="139">
        <v>0</v>
      </c>
      <c r="I37" s="139">
        <v>0</v>
      </c>
      <c r="J37" s="139">
        <v>0</v>
      </c>
      <c r="K37" s="139">
        <v>0</v>
      </c>
      <c r="L37" s="139">
        <v>0</v>
      </c>
      <c r="M37" s="139">
        <v>0</v>
      </c>
      <c r="N37" s="139">
        <v>0</v>
      </c>
      <c r="O37" s="139">
        <v>0</v>
      </c>
      <c r="P37" s="139">
        <v>0</v>
      </c>
      <c r="Q37" s="139">
        <v>0</v>
      </c>
      <c r="R37" s="139">
        <v>0</v>
      </c>
      <c r="S37" s="139">
        <v>0</v>
      </c>
      <c r="T37" s="139">
        <v>0</v>
      </c>
      <c r="U37" s="139">
        <v>0</v>
      </c>
      <c r="V37" s="139">
        <v>0</v>
      </c>
      <c r="W37" s="139">
        <v>0</v>
      </c>
      <c r="X37" s="139">
        <v>0</v>
      </c>
      <c r="Y37" s="139">
        <v>0</v>
      </c>
      <c r="Z37" s="139">
        <v>0</v>
      </c>
      <c r="AA37" s="139">
        <v>0</v>
      </c>
      <c r="AB37" s="139">
        <v>336.99095081967215</v>
      </c>
      <c r="AC37" s="139">
        <v>431.48305732484073</v>
      </c>
      <c r="AD37" s="139">
        <v>509.3993769470405</v>
      </c>
      <c r="AE37" s="139">
        <v>572.5392156862745</v>
      </c>
      <c r="AF37" s="139">
        <v>1485.3734853029396</v>
      </c>
      <c r="AG37" s="139">
        <v>1473.493287037037</v>
      </c>
      <c r="AH37" s="139">
        <v>1605.5612394366196</v>
      </c>
      <c r="AI37" s="139">
        <v>1634.2640755136038</v>
      </c>
      <c r="AJ37" s="139">
        <v>1803.732028276237</v>
      </c>
      <c r="AK37" s="139">
        <v>1862.3545934530093</v>
      </c>
      <c r="AL37" s="139">
        <v>2139.9019447287615</v>
      </c>
      <c r="AM37" s="139">
        <v>2410.572972972973</v>
      </c>
      <c r="AN37" s="139">
        <v>1861.1555845556254</v>
      </c>
      <c r="AO37" s="139">
        <v>1221.2698441563166</v>
      </c>
      <c r="AP37" s="139">
        <v>1279.97213850876</v>
      </c>
      <c r="AQ37" s="139">
        <v>1039.3426019787992</v>
      </c>
      <c r="AR37" s="139">
        <v>971.9294269703704</v>
      </c>
      <c r="AS37" s="139">
        <v>856.469725539493</v>
      </c>
      <c r="AT37" s="139">
        <v>980</v>
      </c>
      <c r="AU37" s="311"/>
    </row>
    <row r="38" spans="1:56" s="3" customFormat="1" ht="15" customHeight="1">
      <c r="A38" s="9"/>
      <c r="B38" s="9" t="s">
        <v>182</v>
      </c>
      <c r="C38" s="132">
        <v>0</v>
      </c>
      <c r="D38" s="132">
        <v>0</v>
      </c>
      <c r="E38" s="132">
        <v>0</v>
      </c>
      <c r="F38" s="132">
        <v>0</v>
      </c>
      <c r="G38" s="132">
        <v>0</v>
      </c>
      <c r="H38" s="132">
        <v>0</v>
      </c>
      <c r="I38" s="132">
        <v>0</v>
      </c>
      <c r="J38" s="132">
        <v>0</v>
      </c>
      <c r="K38" s="132">
        <v>0</v>
      </c>
      <c r="L38" s="132">
        <v>0</v>
      </c>
      <c r="M38" s="132">
        <v>0</v>
      </c>
      <c r="N38" s="132">
        <v>0</v>
      </c>
      <c r="O38" s="132">
        <v>0</v>
      </c>
      <c r="P38" s="132">
        <v>0</v>
      </c>
      <c r="Q38" s="132">
        <v>0</v>
      </c>
      <c r="R38" s="132">
        <v>0</v>
      </c>
      <c r="S38" s="132">
        <v>0</v>
      </c>
      <c r="T38" s="132">
        <v>0</v>
      </c>
      <c r="U38" s="132">
        <v>0</v>
      </c>
      <c r="V38" s="130">
        <v>0</v>
      </c>
      <c r="W38" s="130">
        <v>0</v>
      </c>
      <c r="X38" s="130">
        <v>0</v>
      </c>
      <c r="Y38" s="130">
        <v>0</v>
      </c>
      <c r="Z38" s="130">
        <v>0</v>
      </c>
      <c r="AA38" s="81">
        <v>0</v>
      </c>
      <c r="AB38" s="133">
        <v>0</v>
      </c>
      <c r="AC38" s="141">
        <v>0</v>
      </c>
      <c r="AD38" s="141">
        <v>0</v>
      </c>
      <c r="AE38" s="141">
        <v>0</v>
      </c>
      <c r="AF38" s="141">
        <v>0</v>
      </c>
      <c r="AG38" s="141">
        <v>0</v>
      </c>
      <c r="AH38" s="141">
        <v>0</v>
      </c>
      <c r="AI38" s="141">
        <v>0</v>
      </c>
      <c r="AJ38" s="141">
        <v>0</v>
      </c>
      <c r="AK38" s="141">
        <v>0</v>
      </c>
      <c r="AL38" s="141">
        <v>0</v>
      </c>
      <c r="AM38" s="141">
        <v>0</v>
      </c>
      <c r="AN38" s="141">
        <v>504.6505264067518</v>
      </c>
      <c r="AO38" s="141">
        <v>477.8881998872543</v>
      </c>
      <c r="AP38" s="141">
        <v>564.0555186648774</v>
      </c>
      <c r="AQ38" s="141">
        <v>771.470797345088</v>
      </c>
      <c r="AR38" s="141">
        <v>754.7962571152876</v>
      </c>
      <c r="AS38" s="141">
        <v>723.9208394440952</v>
      </c>
      <c r="AT38" s="141">
        <v>710</v>
      </c>
      <c r="AU38" s="311"/>
      <c r="AV38" s="14"/>
      <c r="AW38" s="103"/>
      <c r="AX38" s="103"/>
      <c r="AY38" s="103"/>
      <c r="AZ38" s="103"/>
      <c r="BA38" s="103"/>
      <c r="BB38" s="103"/>
      <c r="BC38" s="103"/>
      <c r="BD38" s="103"/>
    </row>
    <row r="39" spans="1:48" s="1" customFormat="1" ht="15" customHeight="1">
      <c r="A39" s="137"/>
      <c r="B39" s="137" t="s">
        <v>144</v>
      </c>
      <c r="C39" s="139">
        <v>0</v>
      </c>
      <c r="D39" s="139">
        <v>0</v>
      </c>
      <c r="E39" s="139">
        <v>0</v>
      </c>
      <c r="F39" s="139">
        <v>0</v>
      </c>
      <c r="G39" s="139">
        <v>0</v>
      </c>
      <c r="H39" s="139">
        <v>0</v>
      </c>
      <c r="I39" s="139">
        <v>0</v>
      </c>
      <c r="J39" s="139">
        <v>0</v>
      </c>
      <c r="K39" s="139">
        <v>0</v>
      </c>
      <c r="L39" s="139">
        <v>0</v>
      </c>
      <c r="M39" s="139">
        <v>0</v>
      </c>
      <c r="N39" s="139">
        <v>0</v>
      </c>
      <c r="O39" s="139">
        <v>0</v>
      </c>
      <c r="P39" s="139">
        <v>0</v>
      </c>
      <c r="Q39" s="139">
        <v>0</v>
      </c>
      <c r="R39" s="139">
        <v>0</v>
      </c>
      <c r="S39" s="139">
        <v>0</v>
      </c>
      <c r="T39" s="139">
        <v>0</v>
      </c>
      <c r="U39" s="139">
        <v>0</v>
      </c>
      <c r="V39" s="139">
        <v>0</v>
      </c>
      <c r="W39" s="139">
        <v>0</v>
      </c>
      <c r="X39" s="139">
        <v>0</v>
      </c>
      <c r="Y39" s="139">
        <v>0</v>
      </c>
      <c r="Z39" s="139">
        <v>0</v>
      </c>
      <c r="AA39" s="139">
        <v>0</v>
      </c>
      <c r="AB39" s="139">
        <v>336.99095081967215</v>
      </c>
      <c r="AC39" s="139">
        <v>431.48305732484073</v>
      </c>
      <c r="AD39" s="139">
        <v>509.3993769470405</v>
      </c>
      <c r="AE39" s="139">
        <v>572.5392156862745</v>
      </c>
      <c r="AF39" s="139">
        <v>1485.3734853029396</v>
      </c>
      <c r="AG39" s="139">
        <v>1473.493287037037</v>
      </c>
      <c r="AH39" s="139">
        <v>1605.5612394366196</v>
      </c>
      <c r="AI39" s="139">
        <v>1634.2640755136038</v>
      </c>
      <c r="AJ39" s="139">
        <v>1803.732028276237</v>
      </c>
      <c r="AK39" s="139">
        <v>1862.3545934530093</v>
      </c>
      <c r="AL39" s="139">
        <v>2139.9019447287615</v>
      </c>
      <c r="AM39" s="139">
        <v>2410.572972972973</v>
      </c>
      <c r="AN39" s="139">
        <v>2365.8061109623773</v>
      </c>
      <c r="AO39" s="139">
        <v>1699.1580440435707</v>
      </c>
      <c r="AP39" s="139">
        <v>1844.0276571736374</v>
      </c>
      <c r="AQ39" s="139">
        <v>1810.8133993238873</v>
      </c>
      <c r="AR39" s="139">
        <v>1726.725684085658</v>
      </c>
      <c r="AS39" s="139">
        <v>1580.390564983588</v>
      </c>
      <c r="AT39" s="139">
        <v>1690</v>
      </c>
      <c r="AU39" s="311"/>
      <c r="AV39" s="8"/>
    </row>
    <row r="40" spans="1:48" s="1" customFormat="1" ht="15" customHeight="1">
      <c r="A40" s="137"/>
      <c r="B40" s="137" t="s">
        <v>43</v>
      </c>
      <c r="C40" s="139">
        <v>0</v>
      </c>
      <c r="D40" s="139">
        <v>0</v>
      </c>
      <c r="E40" s="139">
        <v>0</v>
      </c>
      <c r="F40" s="139">
        <v>0</v>
      </c>
      <c r="G40" s="139">
        <v>0</v>
      </c>
      <c r="H40" s="139">
        <v>0</v>
      </c>
      <c r="I40" s="139">
        <v>0</v>
      </c>
      <c r="J40" s="139">
        <v>0</v>
      </c>
      <c r="K40" s="139">
        <v>0</v>
      </c>
      <c r="L40" s="139">
        <v>0</v>
      </c>
      <c r="M40" s="139">
        <v>0</v>
      </c>
      <c r="N40" s="139">
        <v>0</v>
      </c>
      <c r="O40" s="139">
        <v>0</v>
      </c>
      <c r="P40" s="139">
        <v>0</v>
      </c>
      <c r="Q40" s="139">
        <v>0</v>
      </c>
      <c r="R40" s="139">
        <v>0</v>
      </c>
      <c r="S40" s="139">
        <v>0</v>
      </c>
      <c r="T40" s="139">
        <v>0</v>
      </c>
      <c r="U40" s="139">
        <v>0</v>
      </c>
      <c r="V40" s="139">
        <v>0</v>
      </c>
      <c r="W40" s="139">
        <v>0</v>
      </c>
      <c r="X40" s="139">
        <v>0</v>
      </c>
      <c r="Y40" s="139">
        <v>0</v>
      </c>
      <c r="Z40" s="139">
        <v>0</v>
      </c>
      <c r="AA40" s="139">
        <v>0</v>
      </c>
      <c r="AB40" s="139">
        <v>1700.272524590164</v>
      </c>
      <c r="AC40" s="139">
        <v>2335.96</v>
      </c>
      <c r="AD40" s="139">
        <v>2852.636510903427</v>
      </c>
      <c r="AE40" s="139">
        <v>3578.370098039216</v>
      </c>
      <c r="AF40" s="139">
        <v>4904.535092981405</v>
      </c>
      <c r="AG40" s="139">
        <v>5407.314814814814</v>
      </c>
      <c r="AH40" s="139">
        <v>6580.169014084507</v>
      </c>
      <c r="AI40" s="139">
        <v>9079.244863964464</v>
      </c>
      <c r="AJ40" s="139">
        <v>11940.197933659598</v>
      </c>
      <c r="AK40" s="139">
        <v>16033.51636747624</v>
      </c>
      <c r="AL40" s="139">
        <v>19127.61514841351</v>
      </c>
      <c r="AM40" s="139">
        <v>21809.945945945947</v>
      </c>
      <c r="AN40" s="139">
        <v>23662.502460405474</v>
      </c>
      <c r="AO40" s="139">
        <v>10938.329908530488</v>
      </c>
      <c r="AP40" s="139">
        <v>7376.11062869455</v>
      </c>
      <c r="AQ40" s="139">
        <v>6461.0679277651125</v>
      </c>
      <c r="AR40" s="139">
        <v>6565.693469427502</v>
      </c>
      <c r="AS40" s="139">
        <v>8034.5017110133385</v>
      </c>
      <c r="AT40" s="139">
        <v>8350</v>
      </c>
      <c r="AU40" s="311"/>
      <c r="AV40" s="8"/>
    </row>
    <row r="41" spans="1:48" s="14" customFormat="1" ht="21" customHeight="1" thickBot="1">
      <c r="A41" s="144" t="s">
        <v>207</v>
      </c>
      <c r="B41" s="144"/>
      <c r="C41" s="145">
        <v>25232.625750500392</v>
      </c>
      <c r="D41" s="145">
        <v>27784.015909832608</v>
      </c>
      <c r="E41" s="145">
        <v>32468.962466124438</v>
      </c>
      <c r="F41" s="145">
        <v>34063.388945056555</v>
      </c>
      <c r="G41" s="145">
        <v>39141.73062827774</v>
      </c>
      <c r="H41" s="145">
        <v>43333.84402309288</v>
      </c>
      <c r="I41" s="145">
        <v>42039.76435446982</v>
      </c>
      <c r="J41" s="145">
        <v>41121.72465798845</v>
      </c>
      <c r="K41" s="145">
        <v>39660.35721235077</v>
      </c>
      <c r="L41" s="145">
        <v>44649.726640683955</v>
      </c>
      <c r="M41" s="145">
        <v>45800.60742994267</v>
      </c>
      <c r="N41" s="145">
        <v>43171.42667401847</v>
      </c>
      <c r="O41" s="145">
        <v>37860.90071887142</v>
      </c>
      <c r="P41" s="145">
        <v>38760.095283089984</v>
      </c>
      <c r="Q41" s="145">
        <v>40342.60282975559</v>
      </c>
      <c r="R41" s="145">
        <v>41735.91058461253</v>
      </c>
      <c r="S41" s="145">
        <v>42550.05948207988</v>
      </c>
      <c r="T41" s="145">
        <v>46875.66303411465</v>
      </c>
      <c r="U41" s="145">
        <v>49556.87440088281</v>
      </c>
      <c r="V41" s="145">
        <v>51142.617741925686</v>
      </c>
      <c r="W41" s="145">
        <v>53410.319667450276</v>
      </c>
      <c r="X41" s="145">
        <v>57785.68827827532</v>
      </c>
      <c r="Y41" s="145">
        <v>60854.71105983858</v>
      </c>
      <c r="Z41" s="145">
        <v>68763.96885913043</v>
      </c>
      <c r="AA41" s="145">
        <v>74768.12978817022</v>
      </c>
      <c r="AB41" s="145">
        <v>79941.32906542087</v>
      </c>
      <c r="AC41" s="145">
        <v>85124.97643819988</v>
      </c>
      <c r="AD41" s="145">
        <v>92312.93645465515</v>
      </c>
      <c r="AE41" s="145">
        <v>100918.96771232512</v>
      </c>
      <c r="AF41" s="145">
        <v>107822.27477192588</v>
      </c>
      <c r="AG41" s="145">
        <v>111184.51994034278</v>
      </c>
      <c r="AH41" s="145">
        <v>120038.43939916088</v>
      </c>
      <c r="AI41" s="145">
        <v>134135.79001184163</v>
      </c>
      <c r="AJ41" s="145">
        <v>149891.1692303189</v>
      </c>
      <c r="AK41" s="145">
        <v>161829.77094696503</v>
      </c>
      <c r="AL41" s="145">
        <v>168699.29567685522</v>
      </c>
      <c r="AM41" s="145">
        <v>175344.4469276602</v>
      </c>
      <c r="AN41" s="145">
        <v>188279.9640301037</v>
      </c>
      <c r="AO41" s="145">
        <v>198519.36505692403</v>
      </c>
      <c r="AP41" s="145">
        <v>242343.514375094</v>
      </c>
      <c r="AQ41" s="145">
        <v>261772.4119826427</v>
      </c>
      <c r="AR41" s="145">
        <v>255217.4050828351</v>
      </c>
      <c r="AS41" s="145">
        <v>251414.83416323652</v>
      </c>
      <c r="AT41" s="145">
        <v>248298.94656573073</v>
      </c>
      <c r="AU41" s="311"/>
      <c r="AV41" s="562"/>
    </row>
    <row r="42" ht="18.75" customHeight="1">
      <c r="A42" s="453" t="s">
        <v>686</v>
      </c>
    </row>
    <row r="43" ht="18.75" customHeight="1">
      <c r="A43" s="454" t="s">
        <v>687</v>
      </c>
    </row>
    <row r="44" spans="1:46" ht="18" customHeight="1">
      <c r="A44" s="454" t="s">
        <v>966</v>
      </c>
      <c r="AP44" s="139"/>
      <c r="AQ44" s="139"/>
      <c r="AR44" s="139"/>
      <c r="AS44" s="139"/>
      <c r="AT44" s="139"/>
    </row>
    <row r="45" spans="1:47" s="571" customFormat="1" ht="12.75">
      <c r="A45" s="569"/>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235"/>
    </row>
  </sheetData>
  <sheetProtection/>
  <mergeCells count="1">
    <mergeCell ref="A35:B3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theme="9"/>
  </sheetPr>
  <dimension ref="A1:V20"/>
  <sheetViews>
    <sheetView zoomScalePageLayoutView="0" workbookViewId="0" topLeftCell="A1">
      <selection activeCell="A1" sqref="A1:V1"/>
    </sheetView>
  </sheetViews>
  <sheetFormatPr defaultColWidth="9.140625" defaultRowHeight="12.75"/>
  <cols>
    <col min="1" max="1" width="29.8515625" style="0" customWidth="1"/>
    <col min="2" max="19" width="9.140625" style="0" customWidth="1"/>
  </cols>
  <sheetData>
    <row r="1" spans="1:22" ht="18.75" customHeight="1">
      <c r="A1" s="644" t="s">
        <v>977</v>
      </c>
      <c r="B1" s="645"/>
      <c r="C1" s="645"/>
      <c r="D1" s="645"/>
      <c r="E1" s="645"/>
      <c r="F1" s="645"/>
      <c r="G1" s="645"/>
      <c r="H1" s="645"/>
      <c r="I1" s="645"/>
      <c r="J1" s="645"/>
      <c r="K1" s="645"/>
      <c r="L1" s="645"/>
      <c r="M1" s="645"/>
      <c r="N1" s="645"/>
      <c r="O1" s="645"/>
      <c r="P1" s="645"/>
      <c r="Q1" s="645"/>
      <c r="R1" s="645"/>
      <c r="S1" s="645"/>
      <c r="T1" s="645"/>
      <c r="U1" s="645"/>
      <c r="V1" s="645"/>
    </row>
    <row r="2" spans="1:22" ht="12.75">
      <c r="A2" s="233"/>
      <c r="B2" s="242" t="s">
        <v>125</v>
      </c>
      <c r="C2" s="242" t="s">
        <v>126</v>
      </c>
      <c r="D2" s="242" t="s">
        <v>127</v>
      </c>
      <c r="E2" s="242" t="s">
        <v>128</v>
      </c>
      <c r="F2" s="242" t="s">
        <v>129</v>
      </c>
      <c r="G2" s="242" t="s">
        <v>130</v>
      </c>
      <c r="H2" s="242" t="s">
        <v>131</v>
      </c>
      <c r="I2" s="242" t="s">
        <v>132</v>
      </c>
      <c r="J2" s="242" t="s">
        <v>133</v>
      </c>
      <c r="K2" s="242" t="s">
        <v>134</v>
      </c>
      <c r="L2" s="242" t="s">
        <v>135</v>
      </c>
      <c r="M2" s="242" t="s">
        <v>136</v>
      </c>
      <c r="N2" s="242" t="s">
        <v>137</v>
      </c>
      <c r="O2" s="242" t="s">
        <v>138</v>
      </c>
      <c r="P2" s="242" t="s">
        <v>139</v>
      </c>
      <c r="Q2" s="242" t="s">
        <v>7</v>
      </c>
      <c r="R2" s="242" t="s">
        <v>4</v>
      </c>
      <c r="S2" s="242" t="s">
        <v>143</v>
      </c>
      <c r="T2" s="242" t="s">
        <v>147</v>
      </c>
      <c r="U2" s="242" t="s">
        <v>149</v>
      </c>
      <c r="V2" s="242" t="s">
        <v>184</v>
      </c>
    </row>
    <row r="3" spans="1:22" ht="12.75">
      <c r="A3" s="1" t="s">
        <v>264</v>
      </c>
      <c r="B3" s="239">
        <v>20.053239277558347</v>
      </c>
      <c r="C3" s="239">
        <v>21.454975775831493</v>
      </c>
      <c r="D3" s="239">
        <v>23.03100892697844</v>
      </c>
      <c r="E3" s="239">
        <v>23.782349556060915</v>
      </c>
      <c r="F3" s="239">
        <v>23.459318623366006</v>
      </c>
      <c r="G3" s="239">
        <v>23.343713183274485</v>
      </c>
      <c r="H3" s="239">
        <v>22.68687736269344</v>
      </c>
      <c r="I3" s="239">
        <v>22.146621852325715</v>
      </c>
      <c r="J3" s="239">
        <v>22.8875177105111</v>
      </c>
      <c r="K3" s="239">
        <v>25.331369855259947</v>
      </c>
      <c r="L3" s="239">
        <v>27.99491988402575</v>
      </c>
      <c r="M3" s="239">
        <v>29.38523986212103</v>
      </c>
      <c r="N3" s="239">
        <v>29.21738427354021</v>
      </c>
      <c r="O3" s="239">
        <v>28.713266788811463</v>
      </c>
      <c r="P3" s="239">
        <v>32.63179526605222</v>
      </c>
      <c r="Q3" s="239">
        <v>35.0754909345753</v>
      </c>
      <c r="R3" s="239">
        <v>41.29542958769239</v>
      </c>
      <c r="S3" s="239">
        <v>43.46175148582543</v>
      </c>
      <c r="T3" s="239">
        <v>41.939518138517066</v>
      </c>
      <c r="U3" s="239">
        <v>28.35354953759026</v>
      </c>
      <c r="V3" s="239">
        <v>25.407526255</v>
      </c>
    </row>
    <row r="4" spans="1:22" ht="12.75">
      <c r="A4" s="1" t="s">
        <v>265</v>
      </c>
      <c r="B4" s="239">
        <v>2.793753882211868</v>
      </c>
      <c r="C4" s="239">
        <v>9.805809568463538</v>
      </c>
      <c r="D4" s="239">
        <v>11.867857879757326</v>
      </c>
      <c r="E4" s="239">
        <v>13.594183290770392</v>
      </c>
      <c r="F4" s="239">
        <v>14.808204095994814</v>
      </c>
      <c r="G4" s="239">
        <v>15.60196673151956</v>
      </c>
      <c r="H4" s="239">
        <v>17.048329801330965</v>
      </c>
      <c r="I4" s="239">
        <v>17.719349653542267</v>
      </c>
      <c r="J4" s="239">
        <v>19.32074529136908</v>
      </c>
      <c r="K4" s="239">
        <v>22.04469067505002</v>
      </c>
      <c r="L4" s="239">
        <v>24.895508110802723</v>
      </c>
      <c r="M4" s="239">
        <v>26.942555423217993</v>
      </c>
      <c r="N4" s="239">
        <v>28.22381811485652</v>
      </c>
      <c r="O4" s="239">
        <v>27.949785653807787</v>
      </c>
      <c r="P4" s="239">
        <v>30.715970284390327</v>
      </c>
      <c r="Q4" s="239">
        <v>42.9294640096188</v>
      </c>
      <c r="R4" s="239">
        <v>50.51287851216841</v>
      </c>
      <c r="S4" s="239">
        <v>50.4362736275063</v>
      </c>
      <c r="T4" s="239">
        <v>48.55518554006966</v>
      </c>
      <c r="U4" s="239">
        <v>57.65802581953714</v>
      </c>
      <c r="V4" s="239">
        <v>51.898284636999996</v>
      </c>
    </row>
    <row r="5" spans="1:22" ht="12.75">
      <c r="A5" s="1" t="s">
        <v>153</v>
      </c>
      <c r="B5" s="239">
        <v>2.128391841581202</v>
      </c>
      <c r="C5" s="239">
        <v>2.4942334260979413</v>
      </c>
      <c r="D5" s="239">
        <v>3.16289902300341</v>
      </c>
      <c r="E5" s="239">
        <v>3.514794328275159</v>
      </c>
      <c r="F5" s="239">
        <v>3.896995704429632</v>
      </c>
      <c r="G5" s="239">
        <v>4.2321159229422545</v>
      </c>
      <c r="H5" s="239">
        <v>4.603595768002304</v>
      </c>
      <c r="I5" s="239">
        <v>4.989955692682685</v>
      </c>
      <c r="J5" s="239">
        <v>5.424757738328857</v>
      </c>
      <c r="K5" s="239">
        <v>6.308877725335369</v>
      </c>
      <c r="L5" s="239">
        <v>7.917068118230016</v>
      </c>
      <c r="M5" s="239">
        <v>9.081257228995122</v>
      </c>
      <c r="N5" s="239">
        <v>9.783011869299346</v>
      </c>
      <c r="O5" s="239">
        <v>9.333262177364107</v>
      </c>
      <c r="P5" s="239">
        <v>8.629272687836195</v>
      </c>
      <c r="Q5" s="239">
        <v>8.164635344969469</v>
      </c>
      <c r="R5" s="239">
        <v>9.657082225099265</v>
      </c>
      <c r="S5" s="239">
        <v>11.34926162142646</v>
      </c>
      <c r="T5" s="239">
        <v>11.453103484019707</v>
      </c>
      <c r="U5" s="239">
        <v>10.030634619350005</v>
      </c>
      <c r="V5" s="239">
        <v>9.97254847</v>
      </c>
    </row>
    <row r="6" spans="1:22" ht="12.75">
      <c r="A6" s="1" t="s">
        <v>154</v>
      </c>
      <c r="B6" s="239">
        <v>0</v>
      </c>
      <c r="C6" s="239">
        <v>0</v>
      </c>
      <c r="D6" s="239">
        <v>0</v>
      </c>
      <c r="E6" s="239">
        <v>0</v>
      </c>
      <c r="F6" s="239">
        <v>0</v>
      </c>
      <c r="G6" s="239">
        <v>0</v>
      </c>
      <c r="H6" s="239">
        <v>0</v>
      </c>
      <c r="I6" s="239">
        <v>0</v>
      </c>
      <c r="J6" s="239">
        <v>0</v>
      </c>
      <c r="K6" s="239">
        <v>0</v>
      </c>
      <c r="L6" s="239">
        <v>0</v>
      </c>
      <c r="M6" s="239">
        <v>0</v>
      </c>
      <c r="N6" s="239">
        <v>0</v>
      </c>
      <c r="O6" s="239">
        <v>2.3997027593143776</v>
      </c>
      <c r="P6" s="239">
        <v>3.4528539939511558</v>
      </c>
      <c r="Q6" s="239">
        <v>4.594691048434999</v>
      </c>
      <c r="R6" s="239">
        <v>6.165665796834361</v>
      </c>
      <c r="S6" s="239">
        <v>7.428275386119947</v>
      </c>
      <c r="T6" s="239">
        <v>7.734373266886661</v>
      </c>
      <c r="U6" s="239">
        <v>7.760690309638731</v>
      </c>
      <c r="V6" s="239">
        <v>7.484463590000001</v>
      </c>
    </row>
    <row r="7" spans="1:22" ht="12.75">
      <c r="A7" s="1" t="s">
        <v>266</v>
      </c>
      <c r="B7" s="239">
        <v>6.317584076252382</v>
      </c>
      <c r="C7" s="239">
        <v>2.9904895620807848</v>
      </c>
      <c r="D7" s="239">
        <v>2.0742455505036266</v>
      </c>
      <c r="E7" s="239">
        <v>1.9378941069835796</v>
      </c>
      <c r="F7" s="239">
        <v>1.8608475342909097</v>
      </c>
      <c r="G7" s="239">
        <v>1.699012985245098</v>
      </c>
      <c r="H7" s="239">
        <v>1.7013131589682067</v>
      </c>
      <c r="I7" s="239">
        <v>1.703631309212963</v>
      </c>
      <c r="J7" s="239">
        <v>1.7854248953014085</v>
      </c>
      <c r="K7" s="239">
        <v>2.056544916335814</v>
      </c>
      <c r="L7" s="239">
        <v>2.240495577052746</v>
      </c>
      <c r="M7" s="239">
        <v>2.210865271953537</v>
      </c>
      <c r="N7" s="239">
        <v>2.0929544088229273</v>
      </c>
      <c r="O7" s="239">
        <v>2.041658655610811</v>
      </c>
      <c r="P7" s="239">
        <v>1.69114753135583</v>
      </c>
      <c r="Q7" s="239">
        <v>1.1473527929739364</v>
      </c>
      <c r="R7" s="239">
        <v>1.107693166923469</v>
      </c>
      <c r="S7" s="239">
        <v>1.1574347281690374</v>
      </c>
      <c r="T7" s="239">
        <v>1.3010459996535086</v>
      </c>
      <c r="U7" s="239">
        <v>1.2571837897508837</v>
      </c>
      <c r="V7" s="239">
        <v>1.1515876029204988</v>
      </c>
    </row>
    <row r="8" spans="1:22" ht="12.75">
      <c r="A8" s="1" t="s">
        <v>267</v>
      </c>
      <c r="B8" s="239">
        <v>0</v>
      </c>
      <c r="C8" s="239">
        <v>0</v>
      </c>
      <c r="D8" s="239">
        <v>2.037263475409836</v>
      </c>
      <c r="E8" s="239">
        <v>2.7674430573248405</v>
      </c>
      <c r="F8" s="239">
        <v>3.362035887850467</v>
      </c>
      <c r="G8" s="239">
        <v>4.15090931372549</v>
      </c>
      <c r="H8" s="239">
        <v>6.389908578284344</v>
      </c>
      <c r="I8" s="239">
        <v>6.880808101851851</v>
      </c>
      <c r="J8" s="239">
        <v>8.185730253521127</v>
      </c>
      <c r="K8" s="239">
        <v>10.713508939478068</v>
      </c>
      <c r="L8" s="239">
        <v>13.743929961935835</v>
      </c>
      <c r="M8" s="239">
        <v>17.895870960929248</v>
      </c>
      <c r="N8" s="239">
        <v>21.267517093142274</v>
      </c>
      <c r="O8" s="239">
        <v>24.22051891891892</v>
      </c>
      <c r="P8" s="239">
        <v>26.02830857136785</v>
      </c>
      <c r="Q8" s="239">
        <v>12.637487952574059</v>
      </c>
      <c r="R8" s="239">
        <v>9.220138285868188</v>
      </c>
      <c r="S8" s="239">
        <v>8.271881327089</v>
      </c>
      <c r="T8" s="239">
        <v>8.29241915351316</v>
      </c>
      <c r="U8" s="239">
        <v>9.614892275996926</v>
      </c>
      <c r="V8" s="239">
        <v>10.04</v>
      </c>
    </row>
    <row r="9" spans="1:22" ht="12.75">
      <c r="A9" s="1" t="s">
        <v>85</v>
      </c>
      <c r="B9" s="239">
        <v>31.2929690776038</v>
      </c>
      <c r="C9" s="239">
        <v>36.745508332473754</v>
      </c>
      <c r="D9" s="239">
        <v>42.17327485565264</v>
      </c>
      <c r="E9" s="239">
        <v>45.596664339414886</v>
      </c>
      <c r="F9" s="239">
        <v>47.387401845931834</v>
      </c>
      <c r="G9" s="239">
        <v>49.02771813670689</v>
      </c>
      <c r="H9" s="239">
        <v>52.430024669279256</v>
      </c>
      <c r="I9" s="239">
        <v>53.44036660961548</v>
      </c>
      <c r="J9" s="239">
        <v>57.60417588903158</v>
      </c>
      <c r="K9" s="239">
        <v>66.45499211145923</v>
      </c>
      <c r="L9" s="239">
        <v>76.79192165204708</v>
      </c>
      <c r="M9" s="239">
        <v>85.51578874721693</v>
      </c>
      <c r="N9" s="239">
        <v>90.58468575966128</v>
      </c>
      <c r="O9" s="239">
        <v>94.65819495382746</v>
      </c>
      <c r="P9" s="239">
        <v>103.14934833495357</v>
      </c>
      <c r="Q9" s="239">
        <v>104.54912208314656</v>
      </c>
      <c r="R9" s="239">
        <v>117.95888757458607</v>
      </c>
      <c r="S9" s="239">
        <v>122.10487817613618</v>
      </c>
      <c r="T9" s="239">
        <v>119.27564558265976</v>
      </c>
      <c r="U9" s="239">
        <v>114.67497635186395</v>
      </c>
      <c r="V9" s="239">
        <v>105.95441055492051</v>
      </c>
    </row>
    <row r="10" spans="1:22" ht="12.75">
      <c r="A10" s="233" t="s">
        <v>262</v>
      </c>
      <c r="B10" s="240"/>
      <c r="C10" s="240"/>
      <c r="D10" s="240"/>
      <c r="E10" s="240"/>
      <c r="F10" s="240"/>
      <c r="G10" s="240"/>
      <c r="H10" s="240"/>
      <c r="I10" s="240"/>
      <c r="J10" s="240"/>
      <c r="K10" s="240"/>
      <c r="L10" s="240"/>
      <c r="M10" s="240"/>
      <c r="N10" s="240"/>
      <c r="O10" s="240"/>
      <c r="P10" s="240"/>
      <c r="Q10" s="240"/>
      <c r="R10" s="240"/>
      <c r="S10" s="240"/>
      <c r="T10" s="240"/>
      <c r="U10" s="240"/>
      <c r="V10" s="240"/>
    </row>
    <row r="11" spans="1:22" ht="12.75">
      <c r="A11" s="1" t="s">
        <v>264</v>
      </c>
      <c r="B11" s="241">
        <v>0.6408225192000185</v>
      </c>
      <c r="C11" s="241">
        <v>0.5838802278010864</v>
      </c>
      <c r="D11" s="241">
        <v>0.5461043517679659</v>
      </c>
      <c r="E11" s="241">
        <v>0.5215809073012138</v>
      </c>
      <c r="F11" s="241">
        <v>0.495053911156346</v>
      </c>
      <c r="G11" s="241">
        <v>0.47613297274378197</v>
      </c>
      <c r="H11" s="241">
        <v>0.43270773770943016</v>
      </c>
      <c r="I11" s="241">
        <v>0.41441747610206126</v>
      </c>
      <c r="J11" s="241">
        <v>0.39732393281003636</v>
      </c>
      <c r="K11" s="241">
        <v>0.3811808421069981</v>
      </c>
      <c r="L11" s="241">
        <v>0.36455553242792793</v>
      </c>
      <c r="M11" s="241">
        <v>0.34362356112955056</v>
      </c>
      <c r="N11" s="241">
        <v>0.32254220488283847</v>
      </c>
      <c r="O11" s="241">
        <v>0.3033363017625391</v>
      </c>
      <c r="P11" s="241">
        <v>0.3163548368729198</v>
      </c>
      <c r="Q11" s="241">
        <v>0.3354929265372522</v>
      </c>
      <c r="R11" s="241">
        <v>0.3500832403288057</v>
      </c>
      <c r="S11" s="241">
        <v>0.3559378800831519</v>
      </c>
      <c r="T11" s="241">
        <v>0.3516184543260541</v>
      </c>
      <c r="U11" s="241">
        <v>0.2472514095018551</v>
      </c>
      <c r="V11" s="241">
        <v>0.23979677789656748</v>
      </c>
    </row>
    <row r="12" spans="1:22" ht="12.75">
      <c r="A12" s="1" t="s">
        <v>265</v>
      </c>
      <c r="B12" s="241">
        <v>0.08927736691534782</v>
      </c>
      <c r="C12" s="241">
        <v>0.2668573660688122</v>
      </c>
      <c r="D12" s="241">
        <v>0.2814070740386582</v>
      </c>
      <c r="E12" s="241">
        <v>0.2981398636877751</v>
      </c>
      <c r="F12" s="241">
        <v>0.31249242455072657</v>
      </c>
      <c r="G12" s="241">
        <v>0.31822747059154727</v>
      </c>
      <c r="H12" s="241">
        <v>0.32516348998249145</v>
      </c>
      <c r="I12" s="241">
        <v>0.3315723820344084</v>
      </c>
      <c r="J12" s="241">
        <v>0.33540528951561555</v>
      </c>
      <c r="K12" s="241">
        <v>0.3317236218774409</v>
      </c>
      <c r="L12" s="241">
        <v>0.32419436283424574</v>
      </c>
      <c r="M12" s="241">
        <v>0.31505942724634955</v>
      </c>
      <c r="N12" s="241">
        <v>0.31157383699204716</v>
      </c>
      <c r="O12" s="241">
        <v>0.2952706383999947</v>
      </c>
      <c r="P12" s="241">
        <v>0.29778152533399765</v>
      </c>
      <c r="Q12" s="241">
        <v>0.4106152510346051</v>
      </c>
      <c r="R12" s="241">
        <v>0.4282244394703098</v>
      </c>
      <c r="S12" s="241">
        <v>0.4130569915048932</v>
      </c>
      <c r="T12" s="241">
        <v>0.40708382086618183</v>
      </c>
      <c r="U12" s="241">
        <v>0.5027951838648882</v>
      </c>
      <c r="V12" s="241">
        <v>0.4898171238477986</v>
      </c>
    </row>
    <row r="13" spans="1:22" ht="12.75">
      <c r="A13" s="1" t="s">
        <v>153</v>
      </c>
      <c r="B13" s="241">
        <v>0.06801501756841859</v>
      </c>
      <c r="C13" s="241">
        <v>0.06787859358292421</v>
      </c>
      <c r="D13" s="241">
        <v>0.07499770965923636</v>
      </c>
      <c r="E13" s="241">
        <v>0.07708446175166554</v>
      </c>
      <c r="F13" s="241">
        <v>0.08223695650375028</v>
      </c>
      <c r="G13" s="241">
        <v>0.08632088303888823</v>
      </c>
      <c r="H13" s="241">
        <v>0.08780456993947831</v>
      </c>
      <c r="I13" s="241">
        <v>0.09337427883185304</v>
      </c>
      <c r="J13" s="241">
        <v>0.09417299448531449</v>
      </c>
      <c r="K13" s="241">
        <v>0.09493459445084325</v>
      </c>
      <c r="L13" s="241">
        <v>0.10309766897230611</v>
      </c>
      <c r="M13" s="241">
        <v>0.10619392467792291</v>
      </c>
      <c r="N13" s="241">
        <v>0.10799851859348025</v>
      </c>
      <c r="O13" s="241">
        <v>0.09859962132086611</v>
      </c>
      <c r="P13" s="241">
        <v>0.08365804367289491</v>
      </c>
      <c r="Q13" s="241">
        <v>0.07809377240371507</v>
      </c>
      <c r="R13" s="241">
        <v>0.08186820360604907</v>
      </c>
      <c r="S13" s="241">
        <v>0.09294683219007156</v>
      </c>
      <c r="T13" s="241">
        <v>0.09602214624847734</v>
      </c>
      <c r="U13" s="241">
        <v>0.08747012590238014</v>
      </c>
      <c r="V13" s="241">
        <v>0.09412112641437252</v>
      </c>
    </row>
    <row r="14" spans="1:22" ht="12.75">
      <c r="A14" s="1" t="s">
        <v>154</v>
      </c>
      <c r="B14" s="241">
        <v>0</v>
      </c>
      <c r="C14" s="241">
        <v>0</v>
      </c>
      <c r="D14" s="241">
        <v>0</v>
      </c>
      <c r="E14" s="241">
        <v>0</v>
      </c>
      <c r="F14" s="241">
        <v>0</v>
      </c>
      <c r="G14" s="241">
        <v>0</v>
      </c>
      <c r="H14" s="241">
        <v>0</v>
      </c>
      <c r="I14" s="241">
        <v>0</v>
      </c>
      <c r="J14" s="241">
        <v>0</v>
      </c>
      <c r="K14" s="241">
        <v>0</v>
      </c>
      <c r="L14" s="241">
        <v>0</v>
      </c>
      <c r="M14" s="241">
        <v>0</v>
      </c>
      <c r="N14" s="241">
        <v>0</v>
      </c>
      <c r="O14" s="241">
        <v>0.025351241490342267</v>
      </c>
      <c r="P14" s="241">
        <v>0.03347431709155169</v>
      </c>
      <c r="Q14" s="241">
        <v>0.043947677004699294</v>
      </c>
      <c r="R14" s="241">
        <v>0.052269616335062295</v>
      </c>
      <c r="S14" s="241">
        <v>0.06083520574341564</v>
      </c>
      <c r="T14" s="241">
        <v>0.06484453074308977</v>
      </c>
      <c r="U14" s="241">
        <v>0.06767553442371028</v>
      </c>
      <c r="V14" s="241">
        <v>0.07063852793669685</v>
      </c>
    </row>
    <row r="15" spans="1:22" ht="12.75">
      <c r="A15" s="1" t="s">
        <v>266</v>
      </c>
      <c r="B15" s="241">
        <v>0.20188509631621504</v>
      </c>
      <c r="C15" s="241">
        <v>0.08138381254717728</v>
      </c>
      <c r="D15" s="241">
        <v>0.04918388618392076</v>
      </c>
      <c r="E15" s="241">
        <v>0.04250078673646344</v>
      </c>
      <c r="F15" s="241">
        <v>0.039268823818216184</v>
      </c>
      <c r="G15" s="241">
        <v>0.034654131373351695</v>
      </c>
      <c r="H15" s="241">
        <v>0.03244921530553982</v>
      </c>
      <c r="I15" s="241">
        <v>0.03187910969357815</v>
      </c>
      <c r="J15" s="241">
        <v>0.030994712930896586</v>
      </c>
      <c r="K15" s="241">
        <v>0.03094643232951632</v>
      </c>
      <c r="L15" s="241">
        <v>0.029176188443423595</v>
      </c>
      <c r="M15" s="241">
        <v>0.02585329919003394</v>
      </c>
      <c r="N15" s="241">
        <v>0.023104947500463165</v>
      </c>
      <c r="O15" s="241">
        <v>0.021568746970156094</v>
      </c>
      <c r="P15" s="241">
        <v>0.01639513539013568</v>
      </c>
      <c r="Q15" s="241">
        <v>0.0109742939023578</v>
      </c>
      <c r="R15" s="241">
        <v>0.009390501976572714</v>
      </c>
      <c r="S15" s="241">
        <v>0.009479021194382084</v>
      </c>
      <c r="T15" s="241">
        <v>0.010907893168784944</v>
      </c>
      <c r="U15" s="241">
        <v>0.01096301764993082</v>
      </c>
      <c r="V15" s="241">
        <v>0.010868708502923374</v>
      </c>
    </row>
    <row r="16" spans="1:22" ht="12.75">
      <c r="A16" s="1" t="s">
        <v>267</v>
      </c>
      <c r="B16" s="241">
        <v>0</v>
      </c>
      <c r="C16" s="241">
        <v>0</v>
      </c>
      <c r="D16" s="241">
        <v>0.04830697835021873</v>
      </c>
      <c r="E16" s="241">
        <v>0.060693980522882114</v>
      </c>
      <c r="F16" s="241">
        <v>0.07094788397096083</v>
      </c>
      <c r="G16" s="241">
        <v>0.08466454225243085</v>
      </c>
      <c r="H16" s="241">
        <v>0.12187498706306035</v>
      </c>
      <c r="I16" s="241">
        <v>0.12875675333809916</v>
      </c>
      <c r="J16" s="241">
        <v>0.14210307025813684</v>
      </c>
      <c r="K16" s="241">
        <v>0.1612145092352012</v>
      </c>
      <c r="L16" s="241">
        <v>0.1789762473220965</v>
      </c>
      <c r="M16" s="241">
        <v>0.209269787756143</v>
      </c>
      <c r="N16" s="241">
        <v>0.23478049203117088</v>
      </c>
      <c r="O16" s="241">
        <v>0.2558734500561018</v>
      </c>
      <c r="P16" s="241">
        <v>0.2523361416385003</v>
      </c>
      <c r="Q16" s="241">
        <v>0.12087607911737058</v>
      </c>
      <c r="R16" s="241">
        <v>0.07816399828320052</v>
      </c>
      <c r="S16" s="241">
        <v>0.06774406928408559</v>
      </c>
      <c r="T16" s="241">
        <v>0.06952315464741202</v>
      </c>
      <c r="U16" s="241">
        <v>0.08384472865723547</v>
      </c>
      <c r="V16" s="241">
        <v>0.09475773540164102</v>
      </c>
    </row>
    <row r="17" spans="1:22" ht="12.75">
      <c r="A17" s="243" t="s">
        <v>85</v>
      </c>
      <c r="B17" s="244">
        <v>1</v>
      </c>
      <c r="C17" s="244">
        <v>1</v>
      </c>
      <c r="D17" s="244">
        <v>1</v>
      </c>
      <c r="E17" s="244">
        <v>1</v>
      </c>
      <c r="F17" s="244">
        <v>1</v>
      </c>
      <c r="G17" s="244">
        <v>1</v>
      </c>
      <c r="H17" s="244">
        <v>1</v>
      </c>
      <c r="I17" s="244">
        <v>1</v>
      </c>
      <c r="J17" s="244">
        <v>1</v>
      </c>
      <c r="K17" s="244">
        <v>1</v>
      </c>
      <c r="L17" s="244">
        <v>1</v>
      </c>
      <c r="M17" s="244">
        <v>1</v>
      </c>
      <c r="N17" s="244">
        <v>1</v>
      </c>
      <c r="O17" s="244">
        <v>1</v>
      </c>
      <c r="P17" s="244">
        <v>1</v>
      </c>
      <c r="Q17" s="244">
        <v>1</v>
      </c>
      <c r="R17" s="244">
        <v>1</v>
      </c>
      <c r="S17" s="244">
        <v>1</v>
      </c>
      <c r="T17" s="244">
        <v>1</v>
      </c>
      <c r="U17" s="244">
        <v>1</v>
      </c>
      <c r="V17" s="244">
        <v>1</v>
      </c>
    </row>
    <row r="18" spans="1:22" ht="52.5" customHeight="1">
      <c r="A18" s="646" t="s">
        <v>268</v>
      </c>
      <c r="B18" s="646"/>
      <c r="C18" s="646"/>
      <c r="D18" s="646"/>
      <c r="E18" s="646"/>
      <c r="F18" s="646"/>
      <c r="G18" s="646"/>
      <c r="H18" s="646"/>
      <c r="I18" s="646"/>
      <c r="J18" s="646"/>
      <c r="K18" s="646"/>
      <c r="L18" s="646"/>
      <c r="M18" s="646"/>
      <c r="N18" s="646"/>
      <c r="O18" s="646"/>
      <c r="P18" s="646"/>
      <c r="Q18" s="646"/>
      <c r="R18" s="646"/>
      <c r="S18" s="646"/>
      <c r="T18" s="646"/>
      <c r="U18" s="646"/>
      <c r="V18" s="646"/>
    </row>
    <row r="19" ht="30.75" customHeight="1">
      <c r="A19" s="245" t="s">
        <v>270</v>
      </c>
    </row>
    <row r="20" ht="24" customHeight="1">
      <c r="A20" s="218" t="s">
        <v>967</v>
      </c>
    </row>
  </sheetData>
  <sheetProtection/>
  <mergeCells count="2">
    <mergeCell ref="A1:V1"/>
    <mergeCell ref="A18:V1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9"/>
  </sheetPr>
  <dimension ref="A1:W13"/>
  <sheetViews>
    <sheetView zoomScalePageLayoutView="0" workbookViewId="0" topLeftCell="A1">
      <selection activeCell="A1" sqref="A1:V1"/>
    </sheetView>
  </sheetViews>
  <sheetFormatPr defaultColWidth="9.140625" defaultRowHeight="12.75"/>
  <cols>
    <col min="1" max="1" width="25.7109375" style="0" customWidth="1"/>
  </cols>
  <sheetData>
    <row r="1" spans="1:22" ht="23.25" customHeight="1">
      <c r="A1" s="647" t="s">
        <v>275</v>
      </c>
      <c r="B1" s="647"/>
      <c r="C1" s="647"/>
      <c r="D1" s="647"/>
      <c r="E1" s="647"/>
      <c r="F1" s="647"/>
      <c r="G1" s="647"/>
      <c r="H1" s="647"/>
      <c r="I1" s="647"/>
      <c r="J1" s="647"/>
      <c r="K1" s="647"/>
      <c r="L1" s="647"/>
      <c r="M1" s="647"/>
      <c r="N1" s="647"/>
      <c r="O1" s="647"/>
      <c r="P1" s="647"/>
      <c r="Q1" s="647"/>
      <c r="R1" s="647"/>
      <c r="S1" s="647"/>
      <c r="T1" s="647"/>
      <c r="U1" s="647"/>
      <c r="V1" s="647"/>
    </row>
    <row r="2" spans="1:22" ht="18.75" customHeight="1">
      <c r="A2" s="250"/>
      <c r="B2" s="229" t="s">
        <v>125</v>
      </c>
      <c r="C2" s="229" t="s">
        <v>126</v>
      </c>
      <c r="D2" s="229" t="s">
        <v>127</v>
      </c>
      <c r="E2" s="229" t="s">
        <v>128</v>
      </c>
      <c r="F2" s="229" t="s">
        <v>129</v>
      </c>
      <c r="G2" s="252" t="s">
        <v>130</v>
      </c>
      <c r="H2" s="252" t="s">
        <v>131</v>
      </c>
      <c r="I2" s="252" t="s">
        <v>132</v>
      </c>
      <c r="J2" s="253" t="s">
        <v>133</v>
      </c>
      <c r="K2" s="253" t="s">
        <v>134</v>
      </c>
      <c r="L2" s="253" t="s">
        <v>135</v>
      </c>
      <c r="M2" s="253" t="s">
        <v>136</v>
      </c>
      <c r="N2" s="253" t="s">
        <v>137</v>
      </c>
      <c r="O2" s="253" t="s">
        <v>138</v>
      </c>
      <c r="P2" s="253" t="s">
        <v>139</v>
      </c>
      <c r="Q2" s="253" t="s">
        <v>7</v>
      </c>
      <c r="R2" s="253" t="s">
        <v>4</v>
      </c>
      <c r="S2" s="253" t="s">
        <v>143</v>
      </c>
      <c r="T2" s="253" t="s">
        <v>147</v>
      </c>
      <c r="U2" s="253" t="s">
        <v>149</v>
      </c>
      <c r="V2" s="253" t="s">
        <v>184</v>
      </c>
    </row>
    <row r="3" spans="1:22" ht="12.75">
      <c r="A3" s="246" t="s">
        <v>141</v>
      </c>
      <c r="B3" s="254">
        <v>899.009799844242</v>
      </c>
      <c r="C3" s="254">
        <v>853.9599962792564</v>
      </c>
      <c r="D3" s="254">
        <v>824.9458699900474</v>
      </c>
      <c r="E3" s="254">
        <v>832.9682743322473</v>
      </c>
      <c r="F3" s="254">
        <v>880.9654711388999</v>
      </c>
      <c r="G3" s="254">
        <v>980.6509928968363</v>
      </c>
      <c r="H3" s="254">
        <v>933.6862883353951</v>
      </c>
      <c r="I3" s="254">
        <v>968.0559417473163</v>
      </c>
      <c r="J3" s="254">
        <v>1130.9389931168698</v>
      </c>
      <c r="K3" s="254">
        <v>1240.9023685927818</v>
      </c>
      <c r="L3" s="254">
        <v>1289.1672591177032</v>
      </c>
      <c r="M3" s="254">
        <v>1264.0277425806462</v>
      </c>
      <c r="N3" s="254">
        <v>1164.8218827492128</v>
      </c>
      <c r="O3" s="254">
        <v>1112.547927678222</v>
      </c>
      <c r="P3" s="254">
        <v>1210.559630372786</v>
      </c>
      <c r="Q3" s="254">
        <v>1367.985499995394</v>
      </c>
      <c r="R3" s="254">
        <v>2127.6061736203114</v>
      </c>
      <c r="S3" s="254">
        <v>2430.702672225947</v>
      </c>
      <c r="T3" s="254">
        <v>2216.0246414243275</v>
      </c>
      <c r="U3" s="254">
        <v>2126.529416941128</v>
      </c>
      <c r="V3" s="254">
        <v>2239.593585797807</v>
      </c>
    </row>
    <row r="4" spans="1:22" ht="12.75">
      <c r="A4" s="246" t="s">
        <v>209</v>
      </c>
      <c r="B4" s="254">
        <v>230.0785772661178</v>
      </c>
      <c r="C4" s="254">
        <v>223.17530156246707</v>
      </c>
      <c r="D4" s="254">
        <v>221.1725517160619</v>
      </c>
      <c r="E4" s="254">
        <v>209.00686024932466</v>
      </c>
      <c r="F4" s="254">
        <v>205.33068911052388</v>
      </c>
      <c r="G4" s="254">
        <v>222.11896446733905</v>
      </c>
      <c r="H4" s="254">
        <v>214.13093016965465</v>
      </c>
      <c r="I4" s="254">
        <v>225.64276702230686</v>
      </c>
      <c r="J4" s="254">
        <v>254.8533027664487</v>
      </c>
      <c r="K4" s="254">
        <v>284.25039551900204</v>
      </c>
      <c r="L4" s="254">
        <v>322.42402607215774</v>
      </c>
      <c r="M4" s="254">
        <v>338.03852528582286</v>
      </c>
      <c r="N4" s="254">
        <v>338.15319685032364</v>
      </c>
      <c r="O4" s="254">
        <v>337.8540059098282</v>
      </c>
      <c r="P4" s="254">
        <v>337.96313664755115</v>
      </c>
      <c r="Q4" s="254">
        <v>356.05387334908454</v>
      </c>
      <c r="R4" s="254">
        <v>637.505952758331</v>
      </c>
      <c r="S4" s="254">
        <v>755.4492084655886</v>
      </c>
      <c r="T4" s="254">
        <v>744.99411542078</v>
      </c>
      <c r="U4" s="254">
        <v>856.9227743192506</v>
      </c>
      <c r="V4" s="254">
        <v>915.7445178362051</v>
      </c>
    </row>
    <row r="5" spans="1:22" ht="12.75">
      <c r="A5" s="246" t="s">
        <v>271</v>
      </c>
      <c r="B5" s="254">
        <v>134.7415724139643</v>
      </c>
      <c r="C5" s="254">
        <v>143.0205749842068</v>
      </c>
      <c r="D5" s="254">
        <v>137.06069569196745</v>
      </c>
      <c r="E5" s="254">
        <v>124.14474529426748</v>
      </c>
      <c r="F5" s="254">
        <v>125.28402772863284</v>
      </c>
      <c r="G5" s="254">
        <v>123.26705383599261</v>
      </c>
      <c r="H5" s="254">
        <v>121.90685610988214</v>
      </c>
      <c r="I5" s="254">
        <v>120.7816417803855</v>
      </c>
      <c r="J5" s="254">
        <v>123.9572158410084</v>
      </c>
      <c r="K5" s="254">
        <v>120.90203693160592</v>
      </c>
      <c r="L5" s="254">
        <v>121.84390665560024</v>
      </c>
      <c r="M5" s="254">
        <v>118.29587673765229</v>
      </c>
      <c r="N5" s="254">
        <v>116.46788948325046</v>
      </c>
      <c r="O5" s="254">
        <v>150.2118458465872</v>
      </c>
      <c r="P5" s="254">
        <v>148.42232216979923</v>
      </c>
      <c r="Q5" s="254">
        <v>136.85026727061594</v>
      </c>
      <c r="R5" s="254">
        <v>153.15015714033117</v>
      </c>
      <c r="S5" s="254">
        <v>158.76473440730655</v>
      </c>
      <c r="T5" s="254">
        <v>90.40473950215063</v>
      </c>
      <c r="U5" s="254">
        <v>93.96007535899976</v>
      </c>
      <c r="V5" s="254">
        <v>93.42706876237887</v>
      </c>
    </row>
    <row r="6" spans="1:22" ht="12.75">
      <c r="A6" s="247" t="s">
        <v>37</v>
      </c>
      <c r="B6" s="255">
        <v>0</v>
      </c>
      <c r="C6" s="255">
        <v>0</v>
      </c>
      <c r="D6" s="255">
        <v>0</v>
      </c>
      <c r="E6" s="255">
        <v>0</v>
      </c>
      <c r="F6" s="255">
        <v>206.86840226183193</v>
      </c>
      <c r="G6" s="255">
        <v>481.64651438647525</v>
      </c>
      <c r="H6" s="255">
        <v>537.1283068701847</v>
      </c>
      <c r="I6" s="255">
        <v>512.3453118635155</v>
      </c>
      <c r="J6" s="255">
        <v>525.09734751406</v>
      </c>
      <c r="K6" s="255">
        <v>560.5905875640979</v>
      </c>
      <c r="L6" s="255">
        <v>586.7591194971991</v>
      </c>
      <c r="M6" s="255">
        <v>589.2698746185328</v>
      </c>
      <c r="N6" s="255">
        <v>587.0899153547379</v>
      </c>
      <c r="O6" s="255">
        <v>571.4628797131592</v>
      </c>
      <c r="P6" s="255">
        <v>550.7541388338625</v>
      </c>
      <c r="Q6" s="255">
        <v>801.2145644386649</v>
      </c>
      <c r="R6" s="255">
        <v>1164.4523675035637</v>
      </c>
      <c r="S6" s="255">
        <v>1300.4858962553183</v>
      </c>
      <c r="T6" s="255">
        <v>1235.692417788859</v>
      </c>
      <c r="U6" s="255">
        <v>1157.2075087766414</v>
      </c>
      <c r="V6" s="255">
        <v>1241.710153416123</v>
      </c>
    </row>
    <row r="7" spans="1:22" ht="12.75">
      <c r="A7" s="246" t="s">
        <v>41</v>
      </c>
      <c r="B7" s="254">
        <v>98.0191911910292</v>
      </c>
      <c r="C7" s="254">
        <v>95.27310344327151</v>
      </c>
      <c r="D7" s="254">
        <v>92.70884726667535</v>
      </c>
      <c r="E7" s="254">
        <v>88.62314087375862</v>
      </c>
      <c r="F7" s="254">
        <v>113.35612131278464</v>
      </c>
      <c r="G7" s="254">
        <v>110.44934120387543</v>
      </c>
      <c r="H7" s="254">
        <v>110.11267264298266</v>
      </c>
      <c r="I7" s="254">
        <v>113.19737917105498</v>
      </c>
      <c r="J7" s="254">
        <v>113.71687551237173</v>
      </c>
      <c r="K7" s="254">
        <v>107.20180580412024</v>
      </c>
      <c r="L7" s="254">
        <v>101.4725259741114</v>
      </c>
      <c r="M7" s="254">
        <v>95.53507768665013</v>
      </c>
      <c r="N7" s="254">
        <v>90.2954064942807</v>
      </c>
      <c r="O7" s="254">
        <v>84.54183456761021</v>
      </c>
      <c r="P7" s="254">
        <v>80.32958172255901</v>
      </c>
      <c r="Q7" s="254">
        <v>72.84285328946005</v>
      </c>
      <c r="R7" s="254">
        <v>68.98238965812365</v>
      </c>
      <c r="S7" s="254">
        <v>66.37725163239664</v>
      </c>
      <c r="T7" s="254">
        <v>64.18248162325342</v>
      </c>
      <c r="U7" s="254">
        <v>64.00614102330523</v>
      </c>
      <c r="V7" s="254">
        <v>64.74157217009197</v>
      </c>
    </row>
    <row r="8" spans="1:22" ht="12.75">
      <c r="A8" s="248" t="s">
        <v>272</v>
      </c>
      <c r="B8" s="254">
        <v>2245.4565202522817</v>
      </c>
      <c r="C8" s="254">
        <v>3072.615234195516</v>
      </c>
      <c r="D8" s="254">
        <v>3434.933470042021</v>
      </c>
      <c r="E8" s="254">
        <v>3620.190414383786</v>
      </c>
      <c r="F8" s="254">
        <v>3658.6452077929325</v>
      </c>
      <c r="G8" s="254">
        <v>3689.1232974317395</v>
      </c>
      <c r="H8" s="254">
        <v>3672.8376207553492</v>
      </c>
      <c r="I8" s="254">
        <v>3588.1431796580405</v>
      </c>
      <c r="J8" s="254">
        <v>3636.24124872338</v>
      </c>
      <c r="K8" s="254">
        <v>3893.444582982586</v>
      </c>
      <c r="L8" s="254">
        <v>4224.04930068778</v>
      </c>
      <c r="M8" s="254">
        <v>4390.05709287653</v>
      </c>
      <c r="N8" s="254">
        <v>4409.339527803453</v>
      </c>
      <c r="O8" s="254">
        <v>4284.701847972605</v>
      </c>
      <c r="P8" s="254">
        <v>4659.307340697374</v>
      </c>
      <c r="Q8" s="254">
        <v>5493.541902652881</v>
      </c>
      <c r="R8" s="254">
        <v>6004.030844837235</v>
      </c>
      <c r="S8" s="254">
        <v>5970.543371780567</v>
      </c>
      <c r="T8" s="254">
        <v>5776.62259209013</v>
      </c>
      <c r="U8" s="588">
        <v>5595.23720464229</v>
      </c>
      <c r="V8" s="588">
        <v>5133.230497468615</v>
      </c>
    </row>
    <row r="9" spans="1:22" ht="12.75">
      <c r="A9" s="249" t="s">
        <v>273</v>
      </c>
      <c r="B9" s="254">
        <v>209.18338377873175</v>
      </c>
      <c r="C9" s="254">
        <v>245.15761642779165</v>
      </c>
      <c r="D9" s="254">
        <v>311.3094696352924</v>
      </c>
      <c r="E9" s="254">
        <v>340.43352249648154</v>
      </c>
      <c r="F9" s="254">
        <v>372.5802886003817</v>
      </c>
      <c r="G9" s="254">
        <v>400.88650353302387</v>
      </c>
      <c r="H9" s="254">
        <v>425.52338176249475</v>
      </c>
      <c r="I9" s="254">
        <v>449.12176498344576</v>
      </c>
      <c r="J9" s="254">
        <v>467.34280090047906</v>
      </c>
      <c r="K9" s="254">
        <v>518.4742152355947</v>
      </c>
      <c r="L9" s="254">
        <v>632.289949545822</v>
      </c>
      <c r="M9" s="254">
        <v>707.7720246004893</v>
      </c>
      <c r="N9" s="254">
        <v>750.9700205193766</v>
      </c>
      <c r="O9" s="254">
        <v>887.2140553545555</v>
      </c>
      <c r="P9" s="254">
        <v>888.6555200571576</v>
      </c>
      <c r="Q9" s="254">
        <v>898.5825867336057</v>
      </c>
      <c r="R9" s="254">
        <v>1034.7676494641871</v>
      </c>
      <c r="S9" s="254">
        <v>1193.9771787900227</v>
      </c>
      <c r="T9" s="254">
        <v>1224.809930072372</v>
      </c>
      <c r="U9" s="588">
        <v>1157.2075087766414</v>
      </c>
      <c r="V9" s="588">
        <v>1159.1737499042624</v>
      </c>
    </row>
    <row r="10" spans="1:22" ht="12.75">
      <c r="A10" s="246" t="s">
        <v>274</v>
      </c>
      <c r="B10" s="254">
        <v>620.9071039265621</v>
      </c>
      <c r="C10" s="254">
        <v>293.9345152385618</v>
      </c>
      <c r="D10" s="254">
        <v>204.15836152982138</v>
      </c>
      <c r="E10" s="254">
        <v>187.6992095265343</v>
      </c>
      <c r="F10" s="254">
        <v>177.91015539979665</v>
      </c>
      <c r="G10" s="254">
        <v>160.9387331334227</v>
      </c>
      <c r="H10" s="254">
        <v>157.25718879860213</v>
      </c>
      <c r="I10" s="254">
        <v>153.3356100930494</v>
      </c>
      <c r="J10" s="254">
        <v>153.81432897400694</v>
      </c>
      <c r="K10" s="254">
        <v>169.01033084093925</v>
      </c>
      <c r="L10" s="254">
        <v>178.9352844028618</v>
      </c>
      <c r="M10" s="254">
        <v>172.30968688490904</v>
      </c>
      <c r="N10" s="254">
        <v>160.6607490963252</v>
      </c>
      <c r="O10" s="254">
        <v>154.3845281452778</v>
      </c>
      <c r="P10" s="254">
        <v>124.38601485910522</v>
      </c>
      <c r="Q10" s="254">
        <v>80.80295219499091</v>
      </c>
      <c r="R10" s="254">
        <v>72.44032787958581</v>
      </c>
      <c r="S10" s="254">
        <v>73.59594875608438</v>
      </c>
      <c r="T10" s="254">
        <v>83.05073567222844</v>
      </c>
      <c r="U10" s="254">
        <v>81.78249827747678</v>
      </c>
      <c r="V10" s="254">
        <v>76.46727374836993</v>
      </c>
    </row>
    <row r="11" spans="1:23" ht="12.75">
      <c r="A11" s="251" t="s">
        <v>85</v>
      </c>
      <c r="B11" s="256">
        <f aca="true" t="shared" si="0" ref="B11:V11">SUM(B3:B10)</f>
        <v>4437.396148672929</v>
      </c>
      <c r="C11" s="256">
        <f t="shared" si="0"/>
        <v>4927.136342131072</v>
      </c>
      <c r="D11" s="256">
        <f t="shared" si="0"/>
        <v>5226.289265871887</v>
      </c>
      <c r="E11" s="256">
        <f t="shared" si="0"/>
        <v>5403.066167156399</v>
      </c>
      <c r="F11" s="256">
        <f t="shared" si="0"/>
        <v>5740.940363345785</v>
      </c>
      <c r="G11" s="256">
        <f t="shared" si="0"/>
        <v>6169.081400888705</v>
      </c>
      <c r="H11" s="256">
        <f t="shared" si="0"/>
        <v>6172.583245444545</v>
      </c>
      <c r="I11" s="256">
        <f t="shared" si="0"/>
        <v>6130.623596319116</v>
      </c>
      <c r="J11" s="256">
        <f t="shared" si="0"/>
        <v>6405.962113348625</v>
      </c>
      <c r="K11" s="256">
        <f t="shared" si="0"/>
        <v>6894.776323470727</v>
      </c>
      <c r="L11" s="256">
        <f t="shared" si="0"/>
        <v>7456.941371953235</v>
      </c>
      <c r="M11" s="256">
        <f t="shared" si="0"/>
        <v>7675.305901271233</v>
      </c>
      <c r="N11" s="256">
        <f t="shared" si="0"/>
        <v>7617.798588350961</v>
      </c>
      <c r="O11" s="256">
        <f t="shared" si="0"/>
        <v>7582.918925187845</v>
      </c>
      <c r="P11" s="256">
        <f t="shared" si="0"/>
        <v>8000.377685360194</v>
      </c>
      <c r="Q11" s="256">
        <f t="shared" si="0"/>
        <v>9207.874499924696</v>
      </c>
      <c r="R11" s="256">
        <f t="shared" si="0"/>
        <v>11262.935862861668</v>
      </c>
      <c r="S11" s="256">
        <f t="shared" si="0"/>
        <v>11949.896262313232</v>
      </c>
      <c r="T11" s="256">
        <f t="shared" si="0"/>
        <v>11435.7816535941</v>
      </c>
      <c r="U11" s="256">
        <f t="shared" si="0"/>
        <v>11132.853128115732</v>
      </c>
      <c r="V11" s="256">
        <f t="shared" si="0"/>
        <v>10924.088419103855</v>
      </c>
      <c r="W11" s="576"/>
    </row>
    <row r="12" spans="1:23" ht="24" customHeight="1">
      <c r="A12" s="500" t="s">
        <v>857</v>
      </c>
      <c r="B12" s="246"/>
      <c r="C12" s="246"/>
      <c r="D12" s="246"/>
      <c r="E12" s="246"/>
      <c r="F12" s="246"/>
      <c r="G12" s="246"/>
      <c r="H12" s="246"/>
      <c r="I12" s="246"/>
      <c r="J12" s="246"/>
      <c r="K12" s="246"/>
      <c r="L12" s="577"/>
      <c r="M12" s="246"/>
      <c r="N12" s="246"/>
      <c r="O12" s="246"/>
      <c r="P12" s="246"/>
      <c r="Q12" s="246"/>
      <c r="R12" s="246"/>
      <c r="S12" s="246"/>
      <c r="T12" s="246"/>
      <c r="U12" s="246"/>
      <c r="V12" s="577"/>
      <c r="W12" s="576"/>
    </row>
    <row r="13" spans="1:23" ht="26.25" customHeight="1">
      <c r="A13" s="218" t="s">
        <v>967</v>
      </c>
      <c r="B13" s="246"/>
      <c r="C13" s="246"/>
      <c r="D13" s="246"/>
      <c r="E13" s="246"/>
      <c r="F13" s="246"/>
      <c r="G13" s="246"/>
      <c r="H13" s="246"/>
      <c r="I13" s="246"/>
      <c r="J13" s="246"/>
      <c r="K13" s="246"/>
      <c r="L13" s="577"/>
      <c r="M13" s="246"/>
      <c r="N13" s="246"/>
      <c r="O13" s="246"/>
      <c r="P13" s="246"/>
      <c r="Q13" s="246"/>
      <c r="R13" s="246"/>
      <c r="S13" s="246"/>
      <c r="T13" s="246"/>
      <c r="U13" s="246"/>
      <c r="V13" s="577"/>
      <c r="W13" s="576"/>
    </row>
  </sheetData>
  <sheetProtection/>
  <mergeCells count="1">
    <mergeCell ref="A1:V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9"/>
  </sheetPr>
  <dimension ref="A1:V13"/>
  <sheetViews>
    <sheetView zoomScalePageLayoutView="0" workbookViewId="0" topLeftCell="A1">
      <selection activeCell="A1" sqref="A1:B1"/>
    </sheetView>
  </sheetViews>
  <sheetFormatPr defaultColWidth="9.140625" defaultRowHeight="12.75"/>
  <cols>
    <col min="1" max="1" width="34.421875" style="258" customWidth="1"/>
    <col min="2" max="2" width="14.140625" style="258" customWidth="1"/>
  </cols>
  <sheetData>
    <row r="1" spans="1:22" ht="35.25" customHeight="1">
      <c r="A1" s="647" t="s">
        <v>278</v>
      </c>
      <c r="B1" s="647"/>
      <c r="C1" s="292"/>
      <c r="D1" s="292"/>
      <c r="E1" s="292"/>
      <c r="F1" s="292"/>
      <c r="G1" s="292"/>
      <c r="H1" s="292"/>
      <c r="I1" s="292"/>
      <c r="J1" s="292"/>
      <c r="K1" s="292"/>
      <c r="L1" s="292"/>
      <c r="M1" s="292"/>
      <c r="N1" s="292"/>
      <c r="O1" s="292"/>
      <c r="P1" s="292"/>
      <c r="Q1" s="292"/>
      <c r="R1" s="292"/>
      <c r="S1" s="292"/>
      <c r="T1" s="292"/>
      <c r="U1" s="292"/>
      <c r="V1" s="292"/>
    </row>
    <row r="2" spans="1:2" ht="42" customHeight="1">
      <c r="A2" s="264" t="s">
        <v>280</v>
      </c>
      <c r="B2" s="259" t="s">
        <v>276</v>
      </c>
    </row>
    <row r="3" spans="1:2" ht="15" customHeight="1">
      <c r="A3" s="257" t="s">
        <v>981</v>
      </c>
      <c r="B3" s="260">
        <v>13.80460575</v>
      </c>
    </row>
    <row r="4" spans="1:2" ht="15" customHeight="1">
      <c r="A4" s="257" t="s">
        <v>982</v>
      </c>
      <c r="B4" s="261">
        <v>9.171</v>
      </c>
    </row>
    <row r="5" spans="1:2" ht="15" customHeight="1">
      <c r="A5" s="257" t="s">
        <v>983</v>
      </c>
      <c r="B5" s="261">
        <v>6.910126</v>
      </c>
    </row>
    <row r="6" spans="1:2" ht="15" customHeight="1">
      <c r="A6" s="257" t="s">
        <v>984</v>
      </c>
      <c r="B6" s="565">
        <v>7.933858</v>
      </c>
    </row>
    <row r="7" spans="1:2" ht="15" customHeight="1">
      <c r="A7" s="257" t="s">
        <v>985</v>
      </c>
      <c r="B7" s="260">
        <v>1.627</v>
      </c>
    </row>
    <row r="8" spans="1:2" ht="15" customHeight="1">
      <c r="A8" s="257" t="s">
        <v>986</v>
      </c>
      <c r="B8" s="260">
        <v>0.69</v>
      </c>
    </row>
    <row r="9" spans="1:2" ht="34.5" customHeight="1">
      <c r="A9" s="589" t="s">
        <v>987</v>
      </c>
      <c r="B9" s="260">
        <v>0.791501</v>
      </c>
    </row>
    <row r="10" spans="1:2" ht="15" customHeight="1">
      <c r="A10" s="262" t="s">
        <v>988</v>
      </c>
      <c r="B10" s="263">
        <v>0.5</v>
      </c>
    </row>
    <row r="11" spans="1:2" ht="130.5" customHeight="1">
      <c r="A11" s="648" t="s">
        <v>279</v>
      </c>
      <c r="B11" s="648"/>
    </row>
    <row r="12" spans="1:2" ht="77.25" customHeight="1">
      <c r="A12" s="649" t="s">
        <v>277</v>
      </c>
      <c r="B12" s="649"/>
    </row>
    <row r="13" ht="23.25" customHeight="1">
      <c r="A13" s="218" t="s">
        <v>967</v>
      </c>
    </row>
  </sheetData>
  <sheetProtection/>
  <mergeCells count="3">
    <mergeCell ref="A1:B1"/>
    <mergeCell ref="A11:B11"/>
    <mergeCell ref="A12:B1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9"/>
  </sheetPr>
  <dimension ref="A1:V7"/>
  <sheetViews>
    <sheetView zoomScalePageLayoutView="0" workbookViewId="0" topLeftCell="A1">
      <selection activeCell="A1" sqref="A1:L1"/>
    </sheetView>
  </sheetViews>
  <sheetFormatPr defaultColWidth="9.140625" defaultRowHeight="12.75"/>
  <cols>
    <col min="1" max="1" width="30.7109375" style="103" customWidth="1"/>
    <col min="2" max="12" width="9.140625" style="103" customWidth="1"/>
  </cols>
  <sheetData>
    <row r="1" spans="1:22" ht="21.75" customHeight="1">
      <c r="A1" s="650" t="s">
        <v>291</v>
      </c>
      <c r="B1" s="650"/>
      <c r="C1" s="650"/>
      <c r="D1" s="650"/>
      <c r="E1" s="650"/>
      <c r="F1" s="650"/>
      <c r="G1" s="650"/>
      <c r="H1" s="650"/>
      <c r="I1" s="650"/>
      <c r="J1" s="650"/>
      <c r="K1" s="650"/>
      <c r="L1" s="650"/>
      <c r="M1" s="292"/>
      <c r="N1" s="292"/>
      <c r="O1" s="292"/>
      <c r="P1" s="292"/>
      <c r="Q1" s="292"/>
      <c r="R1" s="292"/>
      <c r="S1" s="292"/>
      <c r="T1" s="292"/>
      <c r="U1" s="292"/>
      <c r="V1" s="292"/>
    </row>
    <row r="2" spans="1:12" ht="21.75" customHeight="1">
      <c r="A2" s="266"/>
      <c r="B2" s="267" t="s">
        <v>135</v>
      </c>
      <c r="C2" s="267" t="s">
        <v>136</v>
      </c>
      <c r="D2" s="267" t="s">
        <v>137</v>
      </c>
      <c r="E2" s="267" t="s">
        <v>138</v>
      </c>
      <c r="F2" s="267" t="s">
        <v>139</v>
      </c>
      <c r="G2" s="267" t="s">
        <v>7</v>
      </c>
      <c r="H2" s="267" t="s">
        <v>4</v>
      </c>
      <c r="I2" s="267" t="s">
        <v>143</v>
      </c>
      <c r="J2" s="267" t="s">
        <v>147</v>
      </c>
      <c r="K2" s="267" t="s">
        <v>149</v>
      </c>
      <c r="L2" s="268" t="s">
        <v>184</v>
      </c>
    </row>
    <row r="3" spans="1:12" ht="21" customHeight="1">
      <c r="A3" s="3" t="s">
        <v>281</v>
      </c>
      <c r="B3" s="270">
        <v>6070</v>
      </c>
      <c r="C3" s="270">
        <v>6030</v>
      </c>
      <c r="D3" s="270">
        <v>5930</v>
      </c>
      <c r="E3" s="270">
        <v>5730</v>
      </c>
      <c r="F3" s="270">
        <v>6070</v>
      </c>
      <c r="G3" s="270">
        <v>7210</v>
      </c>
      <c r="H3" s="270">
        <v>7350</v>
      </c>
      <c r="I3" s="270">
        <v>7410</v>
      </c>
      <c r="J3" s="270">
        <v>7060</v>
      </c>
      <c r="K3" s="381">
        <v>6990</v>
      </c>
      <c r="L3" s="381">
        <v>6670</v>
      </c>
    </row>
    <row r="4" spans="1:12" ht="25.5" customHeight="1">
      <c r="A4" s="269" t="s">
        <v>282</v>
      </c>
      <c r="B4" s="271">
        <v>19560</v>
      </c>
      <c r="C4" s="271">
        <v>19450</v>
      </c>
      <c r="D4" s="271">
        <v>19150</v>
      </c>
      <c r="E4" s="271">
        <v>18410</v>
      </c>
      <c r="F4" s="271">
        <v>18920</v>
      </c>
      <c r="G4" s="271">
        <v>18630</v>
      </c>
      <c r="H4" s="271">
        <v>18020</v>
      </c>
      <c r="I4" s="271">
        <v>18850</v>
      </c>
      <c r="J4" s="271">
        <v>18180</v>
      </c>
      <c r="K4" s="381">
        <v>18380</v>
      </c>
      <c r="L4" s="381">
        <v>17560</v>
      </c>
    </row>
    <row r="5" spans="1:12" ht="33.75" customHeight="1">
      <c r="A5" s="651" t="s">
        <v>284</v>
      </c>
      <c r="B5" s="651"/>
      <c r="C5" s="651"/>
      <c r="D5" s="651"/>
      <c r="E5" s="651"/>
      <c r="F5" s="651"/>
      <c r="G5" s="651"/>
      <c r="H5" s="651"/>
      <c r="I5" s="651"/>
      <c r="J5" s="651"/>
      <c r="K5" s="651"/>
      <c r="L5" s="651"/>
    </row>
    <row r="6" spans="1:12" ht="23.25" customHeight="1">
      <c r="A6" s="653" t="s">
        <v>283</v>
      </c>
      <c r="B6" s="653"/>
      <c r="C6" s="653"/>
      <c r="D6" s="653"/>
      <c r="E6" s="653"/>
      <c r="F6" s="653"/>
      <c r="G6" s="653"/>
      <c r="H6" s="653"/>
      <c r="I6" s="653"/>
      <c r="J6" s="653"/>
      <c r="K6" s="653"/>
      <c r="L6" s="653"/>
    </row>
    <row r="7" spans="1:12" ht="30" customHeight="1">
      <c r="A7" s="652" t="s">
        <v>967</v>
      </c>
      <c r="B7" s="652"/>
      <c r="C7" s="652"/>
      <c r="D7" s="652"/>
      <c r="E7" s="652"/>
      <c r="F7" s="652"/>
      <c r="G7" s="652"/>
      <c r="H7" s="652"/>
      <c r="I7" s="652"/>
      <c r="J7" s="652"/>
      <c r="K7" s="652"/>
      <c r="L7" s="652"/>
    </row>
  </sheetData>
  <sheetProtection/>
  <mergeCells count="4">
    <mergeCell ref="A1:L1"/>
    <mergeCell ref="A5:L5"/>
    <mergeCell ref="A7:L7"/>
    <mergeCell ref="A6:L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theme="9"/>
  </sheetPr>
  <dimension ref="A1:V10"/>
  <sheetViews>
    <sheetView zoomScalePageLayoutView="0" workbookViewId="0" topLeftCell="A1">
      <selection activeCell="A1" sqref="A1:L1"/>
    </sheetView>
  </sheetViews>
  <sheetFormatPr defaultColWidth="9.140625" defaultRowHeight="12.75"/>
  <cols>
    <col min="1" max="1" width="22.140625" style="103" customWidth="1"/>
    <col min="2" max="12" width="9.140625" style="103" customWidth="1"/>
  </cols>
  <sheetData>
    <row r="1" spans="1:22" ht="24" customHeight="1">
      <c r="A1" s="654" t="s">
        <v>290</v>
      </c>
      <c r="B1" s="654"/>
      <c r="C1" s="654"/>
      <c r="D1" s="654"/>
      <c r="E1" s="654"/>
      <c r="F1" s="654"/>
      <c r="G1" s="654"/>
      <c r="H1" s="654"/>
      <c r="I1" s="654"/>
      <c r="J1" s="654"/>
      <c r="K1" s="654"/>
      <c r="L1" s="654"/>
      <c r="M1" s="292"/>
      <c r="N1" s="292"/>
      <c r="O1" s="292"/>
      <c r="P1" s="292"/>
      <c r="Q1" s="292"/>
      <c r="R1" s="292"/>
      <c r="S1" s="292"/>
      <c r="T1" s="292"/>
      <c r="U1" s="292"/>
      <c r="V1" s="292"/>
    </row>
    <row r="2" spans="1:12" ht="20.25" customHeight="1">
      <c r="A2" s="272"/>
      <c r="B2" s="273" t="s">
        <v>135</v>
      </c>
      <c r="C2" s="273" t="s">
        <v>136</v>
      </c>
      <c r="D2" s="273" t="s">
        <v>137</v>
      </c>
      <c r="E2" s="273" t="s">
        <v>138</v>
      </c>
      <c r="F2" s="273" t="s">
        <v>139</v>
      </c>
      <c r="G2" s="273" t="s">
        <v>7</v>
      </c>
      <c r="H2" s="273" t="s">
        <v>4</v>
      </c>
      <c r="I2" s="273" t="s">
        <v>143</v>
      </c>
      <c r="J2" s="273" t="s">
        <v>147</v>
      </c>
      <c r="K2" s="273" t="s">
        <v>149</v>
      </c>
      <c r="L2" s="274" t="s">
        <v>184</v>
      </c>
    </row>
    <row r="3" spans="1:12" ht="15" customHeight="1">
      <c r="A3" s="265" t="s">
        <v>285</v>
      </c>
      <c r="B3" s="275">
        <v>5493.328</v>
      </c>
      <c r="C3" s="275">
        <v>5838.993</v>
      </c>
      <c r="D3" s="275">
        <v>6016.735000000001</v>
      </c>
      <c r="E3" s="275">
        <v>6111.442</v>
      </c>
      <c r="F3" s="275">
        <v>6473.407999999999</v>
      </c>
      <c r="G3" s="275">
        <v>7290.3910000000005</v>
      </c>
      <c r="H3" s="275">
        <v>8581.310395951026</v>
      </c>
      <c r="I3" s="275">
        <v>8622.876188383918</v>
      </c>
      <c r="J3" s="275">
        <v>8706.053968775725</v>
      </c>
      <c r="K3" s="590">
        <v>8367.829000000002</v>
      </c>
      <c r="L3" s="590">
        <v>7817.204000000001</v>
      </c>
    </row>
    <row r="4" spans="1:12" ht="15" customHeight="1">
      <c r="A4" s="3" t="s">
        <v>286</v>
      </c>
      <c r="B4" s="275">
        <v>998.8329999999996</v>
      </c>
      <c r="C4" s="275">
        <v>1084.9359999999997</v>
      </c>
      <c r="D4" s="275">
        <v>1134.9689999999991</v>
      </c>
      <c r="E4" s="275">
        <v>1177.0029999999997</v>
      </c>
      <c r="F4" s="275">
        <v>1271.5440000000008</v>
      </c>
      <c r="G4" s="275">
        <v>1366.9890000000005</v>
      </c>
      <c r="H4" s="275">
        <v>1595.5906040489735</v>
      </c>
      <c r="I4" s="275">
        <v>1593.0618116160822</v>
      </c>
      <c r="J4" s="275">
        <v>1596.0040312242763</v>
      </c>
      <c r="K4" s="590">
        <v>1497.8359999999993</v>
      </c>
      <c r="L4" s="590">
        <v>1434.388</v>
      </c>
    </row>
    <row r="5" spans="1:12" ht="15" customHeight="1">
      <c r="A5" s="103" t="s">
        <v>289</v>
      </c>
      <c r="B5" s="275">
        <f aca="true" t="shared" si="0" ref="B5:L5">SUM(B3:B4)</f>
        <v>6492.161</v>
      </c>
      <c r="C5" s="275">
        <f t="shared" si="0"/>
        <v>6923.929</v>
      </c>
      <c r="D5" s="275">
        <f t="shared" si="0"/>
        <v>7151.704</v>
      </c>
      <c r="E5" s="275">
        <f t="shared" si="0"/>
        <v>7288.445</v>
      </c>
      <c r="F5" s="275">
        <f t="shared" si="0"/>
        <v>7744.952</v>
      </c>
      <c r="G5" s="275">
        <f t="shared" si="0"/>
        <v>8657.380000000001</v>
      </c>
      <c r="H5" s="275">
        <f t="shared" si="0"/>
        <v>10176.901</v>
      </c>
      <c r="I5" s="275">
        <f t="shared" si="0"/>
        <v>10215.938</v>
      </c>
      <c r="J5" s="275">
        <f t="shared" si="0"/>
        <v>10302.058</v>
      </c>
      <c r="K5" s="590">
        <f t="shared" si="0"/>
        <v>9865.665</v>
      </c>
      <c r="L5" s="590">
        <f t="shared" si="0"/>
        <v>9251.592</v>
      </c>
    </row>
    <row r="6" spans="1:12" ht="15" customHeight="1">
      <c r="A6" s="5" t="s">
        <v>287</v>
      </c>
      <c r="B6" s="276">
        <v>0.846147838909109</v>
      </c>
      <c r="C6" s="276">
        <v>0.8433063077336582</v>
      </c>
      <c r="D6" s="276">
        <v>0.8413008983593282</v>
      </c>
      <c r="E6" s="276">
        <v>0.8385110953022216</v>
      </c>
      <c r="F6" s="276">
        <v>0.8358228688828542</v>
      </c>
      <c r="G6" s="276">
        <v>0.8421013054757905</v>
      </c>
      <c r="H6" s="276">
        <v>0.8432144909291175</v>
      </c>
      <c r="I6" s="276">
        <v>0.8440611315753793</v>
      </c>
      <c r="J6" s="276">
        <v>0.8450791064053147</v>
      </c>
      <c r="K6" s="276">
        <v>0.8481768841735454</v>
      </c>
      <c r="L6" s="276">
        <v>0.8449577110620529</v>
      </c>
    </row>
    <row r="7" spans="1:12" ht="15" customHeight="1">
      <c r="A7" s="243" t="s">
        <v>288</v>
      </c>
      <c r="B7" s="277">
        <v>0.15385216109089095</v>
      </c>
      <c r="C7" s="277">
        <v>0.1566936922663418</v>
      </c>
      <c r="D7" s="277">
        <v>0.1586991016406718</v>
      </c>
      <c r="E7" s="277">
        <v>0.16148890469777843</v>
      </c>
      <c r="F7" s="277">
        <v>0.16417713111714582</v>
      </c>
      <c r="G7" s="277">
        <v>0.15789869452420943</v>
      </c>
      <c r="H7" s="277">
        <v>0.15678550907088254</v>
      </c>
      <c r="I7" s="277">
        <v>0.15593886842462065</v>
      </c>
      <c r="J7" s="277">
        <v>0.15492089359468528</v>
      </c>
      <c r="K7" s="277">
        <v>0.1518231158264546</v>
      </c>
      <c r="L7" s="277">
        <v>0.15504228893794708</v>
      </c>
    </row>
    <row r="8" spans="1:12" ht="53.25" customHeight="1">
      <c r="A8" s="651" t="s">
        <v>284</v>
      </c>
      <c r="B8" s="651"/>
      <c r="C8" s="651"/>
      <c r="D8" s="651"/>
      <c r="E8" s="651"/>
      <c r="F8" s="651"/>
      <c r="G8" s="651"/>
      <c r="H8" s="651"/>
      <c r="I8" s="651"/>
      <c r="J8" s="651"/>
      <c r="K8" s="651"/>
      <c r="L8" s="651"/>
    </row>
    <row r="9" spans="1:12" ht="21.75" customHeight="1">
      <c r="A9" s="653" t="s">
        <v>283</v>
      </c>
      <c r="B9" s="653"/>
      <c r="C9" s="653"/>
      <c r="D9" s="653"/>
      <c r="E9" s="653"/>
      <c r="F9" s="653"/>
      <c r="G9" s="653"/>
      <c r="H9" s="653"/>
      <c r="I9" s="653"/>
      <c r="J9" s="653"/>
      <c r="K9" s="653"/>
      <c r="L9" s="653"/>
    </row>
    <row r="10" spans="1:12" ht="23.25" customHeight="1">
      <c r="A10" s="652" t="s">
        <v>967</v>
      </c>
      <c r="B10" s="652"/>
      <c r="C10" s="652"/>
      <c r="D10" s="652"/>
      <c r="E10" s="652"/>
      <c r="F10" s="652"/>
      <c r="G10" s="652"/>
      <c r="H10" s="652"/>
      <c r="I10" s="652"/>
      <c r="J10" s="652"/>
      <c r="K10" s="652"/>
      <c r="L10" s="652"/>
    </row>
  </sheetData>
  <sheetProtection/>
  <mergeCells count="4">
    <mergeCell ref="A1:L1"/>
    <mergeCell ref="A8:L8"/>
    <mergeCell ref="A9:L9"/>
    <mergeCell ref="A10:L1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9"/>
  </sheetPr>
  <dimension ref="A1:P14"/>
  <sheetViews>
    <sheetView zoomScalePageLayoutView="0" workbookViewId="0" topLeftCell="A1">
      <selection activeCell="A1" sqref="A1:F1"/>
    </sheetView>
  </sheetViews>
  <sheetFormatPr defaultColWidth="9.140625" defaultRowHeight="12.75"/>
  <cols>
    <col min="1" max="1" width="27.28125" style="0" customWidth="1"/>
    <col min="2" max="2" width="15.28125" style="0" customWidth="1"/>
    <col min="3" max="3" width="14.140625" style="0" customWidth="1"/>
    <col min="4" max="4" width="16.8515625" style="0" customWidth="1"/>
    <col min="5" max="5" width="18.00390625" style="0" customWidth="1"/>
    <col min="6" max="6" width="14.140625" style="0" customWidth="1"/>
  </cols>
  <sheetData>
    <row r="1" spans="1:16" ht="27.75" customHeight="1">
      <c r="A1" s="645" t="s">
        <v>293</v>
      </c>
      <c r="B1" s="645"/>
      <c r="C1" s="645"/>
      <c r="D1" s="645"/>
      <c r="E1" s="645"/>
      <c r="F1" s="645"/>
      <c r="G1" s="292"/>
      <c r="H1" s="292"/>
      <c r="I1" s="292"/>
      <c r="J1" s="292"/>
      <c r="K1" s="292"/>
      <c r="L1" s="292"/>
      <c r="M1" s="292"/>
      <c r="N1" s="292"/>
      <c r="O1" s="292"/>
      <c r="P1" s="292"/>
    </row>
    <row r="2" spans="1:6" ht="23.25" customHeight="1">
      <c r="A2" s="282"/>
      <c r="B2" s="283" t="s">
        <v>294</v>
      </c>
      <c r="C2" s="283" t="s">
        <v>11</v>
      </c>
      <c r="D2" s="283" t="s">
        <v>295</v>
      </c>
      <c r="E2" s="283" t="s">
        <v>296</v>
      </c>
      <c r="F2" s="283" t="s">
        <v>297</v>
      </c>
    </row>
    <row r="3" spans="1:6" ht="15" customHeight="1">
      <c r="A3" s="284" t="s">
        <v>298</v>
      </c>
      <c r="B3" s="278">
        <v>0.3342128884601442</v>
      </c>
      <c r="C3" s="279"/>
      <c r="D3" s="280"/>
      <c r="E3" s="278">
        <v>0.24745554434392322</v>
      </c>
      <c r="F3" s="278">
        <v>0.4183315671959326</v>
      </c>
    </row>
    <row r="4" spans="1:6" ht="15" customHeight="1">
      <c r="A4" s="3" t="s">
        <v>154</v>
      </c>
      <c r="B4" s="20"/>
      <c r="C4" s="225">
        <v>0</v>
      </c>
      <c r="D4" s="225">
        <v>0.25096103512719836</v>
      </c>
      <c r="E4" s="225">
        <v>0.6870451860443175</v>
      </c>
      <c r="F4" s="225">
        <v>0.06199377882848416</v>
      </c>
    </row>
    <row r="5" spans="1:6" ht="15" customHeight="1">
      <c r="A5" s="5" t="s">
        <v>153</v>
      </c>
      <c r="B5" s="18"/>
      <c r="C5" s="225">
        <v>0.006375420625288127</v>
      </c>
      <c r="D5" s="225">
        <v>0.47225092574198624</v>
      </c>
      <c r="E5" s="225">
        <v>0.4431083948664346</v>
      </c>
      <c r="F5" s="225">
        <v>0.078265258766291</v>
      </c>
    </row>
    <row r="6" spans="1:6" ht="15" customHeight="1">
      <c r="A6" s="5" t="s">
        <v>299</v>
      </c>
      <c r="B6" s="18"/>
      <c r="C6" s="225">
        <v>0.06625577572379782</v>
      </c>
      <c r="D6" s="225">
        <v>0.3991619899508761</v>
      </c>
      <c r="E6" s="225">
        <v>0.3392157070926783</v>
      </c>
      <c r="F6" s="225">
        <v>0.1953665272326478</v>
      </c>
    </row>
    <row r="7" spans="1:6" ht="15" customHeight="1">
      <c r="A7" s="5" t="s">
        <v>300</v>
      </c>
      <c r="B7" s="18"/>
      <c r="C7" s="225">
        <v>0.14490973909127747</v>
      </c>
      <c r="D7" s="225">
        <v>0.42442130087386487</v>
      </c>
      <c r="E7" s="225">
        <v>0.23353108215473695</v>
      </c>
      <c r="F7" s="225">
        <v>0.1971378778801207</v>
      </c>
    </row>
    <row r="8" spans="1:6" ht="15" customHeight="1">
      <c r="A8" s="5" t="s">
        <v>32</v>
      </c>
      <c r="B8" s="18"/>
      <c r="C8" s="281">
        <v>0.0035847470846473136</v>
      </c>
      <c r="D8" s="281">
        <v>0.4537247868714107</v>
      </c>
      <c r="E8" s="281">
        <v>0.5164775311167843</v>
      </c>
      <c r="F8" s="281">
        <v>0.026212934927157722</v>
      </c>
    </row>
    <row r="9" spans="1:6" ht="15" customHeight="1">
      <c r="A9" s="5" t="s">
        <v>41</v>
      </c>
      <c r="B9" s="18"/>
      <c r="C9" s="281">
        <v>0.16240690494251453</v>
      </c>
      <c r="D9" s="281">
        <v>0.37568722992060977</v>
      </c>
      <c r="E9" s="281">
        <v>0.3991023608829032</v>
      </c>
      <c r="F9" s="281">
        <v>0.06280350425397255</v>
      </c>
    </row>
    <row r="10" spans="1:6" ht="15" customHeight="1">
      <c r="A10" s="5" t="s">
        <v>18</v>
      </c>
      <c r="B10" s="18"/>
      <c r="C10" s="281">
        <v>0.2118966928773062</v>
      </c>
      <c r="D10" s="281">
        <v>0.3156472083410963</v>
      </c>
      <c r="E10" s="281">
        <v>0.3250387415561274</v>
      </c>
      <c r="F10" s="281">
        <v>0.14741735722547017</v>
      </c>
    </row>
    <row r="11" spans="1:6" ht="15" customHeight="1">
      <c r="A11" s="243" t="s">
        <v>141</v>
      </c>
      <c r="B11" s="285"/>
      <c r="C11" s="277">
        <v>0.33039231632220395</v>
      </c>
      <c r="D11" s="277">
        <v>0.33116386514644514</v>
      </c>
      <c r="E11" s="277">
        <v>0.14288836496790996</v>
      </c>
      <c r="F11" s="277">
        <v>0.19555545356344112</v>
      </c>
    </row>
    <row r="12" spans="1:6" ht="84" customHeight="1">
      <c r="A12" s="646" t="s">
        <v>301</v>
      </c>
      <c r="B12" s="646"/>
      <c r="C12" s="646"/>
      <c r="D12" s="646"/>
      <c r="E12" s="646"/>
      <c r="F12" s="646"/>
    </row>
    <row r="13" spans="1:6" ht="60" customHeight="1">
      <c r="A13" s="642" t="s">
        <v>302</v>
      </c>
      <c r="B13" s="642"/>
      <c r="C13" s="642"/>
      <c r="D13" s="642"/>
      <c r="E13" s="642"/>
      <c r="F13" s="642"/>
    </row>
    <row r="14" spans="1:7" ht="23.25" customHeight="1">
      <c r="A14" s="652" t="s">
        <v>967</v>
      </c>
      <c r="B14" s="652"/>
      <c r="C14" s="652"/>
      <c r="D14" s="652"/>
      <c r="E14" s="652"/>
      <c r="F14" s="652"/>
      <c r="G14" s="286"/>
    </row>
  </sheetData>
  <sheetProtection/>
  <mergeCells count="4">
    <mergeCell ref="A1:F1"/>
    <mergeCell ref="A12:F12"/>
    <mergeCell ref="A13:F13"/>
    <mergeCell ref="A14:F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sheetPr>
  <dimension ref="A1:Q10"/>
  <sheetViews>
    <sheetView zoomScalePageLayoutView="0" workbookViewId="0" topLeftCell="A1">
      <selection activeCell="A1" sqref="A1:E1"/>
    </sheetView>
  </sheetViews>
  <sheetFormatPr defaultColWidth="9.140625" defaultRowHeight="12.75"/>
  <cols>
    <col min="1" max="1" width="29.28125" style="103" customWidth="1"/>
    <col min="2" max="5" width="9.140625" style="103" customWidth="1"/>
  </cols>
  <sheetData>
    <row r="1" spans="1:17" ht="38.25" customHeight="1">
      <c r="A1" s="645" t="s">
        <v>304</v>
      </c>
      <c r="B1" s="645"/>
      <c r="C1" s="645"/>
      <c r="D1" s="645"/>
      <c r="E1" s="645"/>
      <c r="F1" s="292"/>
      <c r="G1" s="292"/>
      <c r="H1" s="292"/>
      <c r="I1" s="292"/>
      <c r="J1" s="292"/>
      <c r="K1" s="292"/>
      <c r="L1" s="292"/>
      <c r="M1" s="292"/>
      <c r="N1" s="292"/>
      <c r="O1" s="292"/>
      <c r="P1" s="292"/>
      <c r="Q1" s="292"/>
    </row>
    <row r="2" spans="1:5" ht="12.75">
      <c r="A2" s="287"/>
      <c r="B2" s="288" t="s">
        <v>136</v>
      </c>
      <c r="C2" s="288" t="s">
        <v>139</v>
      </c>
      <c r="D2" s="288" t="s">
        <v>143</v>
      </c>
      <c r="E2" s="230" t="s">
        <v>184</v>
      </c>
    </row>
    <row r="3" spans="1:6" ht="15" customHeight="1">
      <c r="A3" s="1" t="s">
        <v>11</v>
      </c>
      <c r="B3" s="359">
        <v>3.5290366008698495</v>
      </c>
      <c r="C3" s="359">
        <v>4.418727497068826</v>
      </c>
      <c r="D3" s="359">
        <v>8.580230797796407</v>
      </c>
      <c r="E3" s="591">
        <v>7.120359107925725</v>
      </c>
      <c r="F3" s="224"/>
    </row>
    <row r="4" spans="1:6" ht="15" customHeight="1">
      <c r="A4" s="1" t="s">
        <v>295</v>
      </c>
      <c r="B4" s="359">
        <v>23.339175697046297</v>
      </c>
      <c r="C4" s="359">
        <v>24.363602804001857</v>
      </c>
      <c r="D4" s="359">
        <v>34.63902268491857</v>
      </c>
      <c r="E4" s="591">
        <v>31.49931791587587</v>
      </c>
      <c r="F4" s="224"/>
    </row>
    <row r="5" spans="1:6" ht="15" customHeight="1">
      <c r="A5" s="1" t="s">
        <v>0</v>
      </c>
      <c r="B5" s="359">
        <v>19.665801634495313</v>
      </c>
      <c r="C5" s="359">
        <v>20.741188594143914</v>
      </c>
      <c r="D5" s="359">
        <v>27.228082985075403</v>
      </c>
      <c r="E5" s="591">
        <v>23.538160421242072</v>
      </c>
      <c r="F5" s="224"/>
    </row>
    <row r="6" spans="1:6" ht="15" customHeight="1">
      <c r="A6" s="1" t="s">
        <v>297</v>
      </c>
      <c r="B6" s="359">
        <v>9.793781352927564</v>
      </c>
      <c r="C6" s="359">
        <v>13.824246655227952</v>
      </c>
      <c r="D6" s="359">
        <v>23.45068864554134</v>
      </c>
      <c r="E6" s="591">
        <v>15.147973446956316</v>
      </c>
      <c r="F6" s="224"/>
    </row>
    <row r="7" spans="1:6" ht="15" customHeight="1">
      <c r="A7" s="243" t="s">
        <v>303</v>
      </c>
      <c r="B7" s="289">
        <v>56.32779528533902</v>
      </c>
      <c r="C7" s="289">
        <v>63.347765550442546</v>
      </c>
      <c r="D7" s="289">
        <v>93.89802511333173</v>
      </c>
      <c r="E7" s="592">
        <v>77.30581089199998</v>
      </c>
      <c r="F7" s="224"/>
    </row>
    <row r="8" spans="1:5" s="70" customFormat="1" ht="15" customHeight="1">
      <c r="A8" s="5"/>
      <c r="B8" s="567"/>
      <c r="C8" s="567"/>
      <c r="D8" s="567"/>
      <c r="E8" s="236"/>
    </row>
    <row r="9" spans="1:5" ht="71.25" customHeight="1">
      <c r="A9" s="655" t="s">
        <v>305</v>
      </c>
      <c r="B9" s="655"/>
      <c r="C9" s="655"/>
      <c r="D9" s="655"/>
      <c r="E9" s="655"/>
    </row>
    <row r="10" ht="22.5" customHeight="1">
      <c r="A10" s="218" t="s">
        <v>967</v>
      </c>
    </row>
  </sheetData>
  <sheetProtection/>
  <mergeCells count="2">
    <mergeCell ref="A9:E9"/>
    <mergeCell ref="A1:E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9"/>
  </sheetPr>
  <dimension ref="A1:R15"/>
  <sheetViews>
    <sheetView zoomScalePageLayoutView="0" workbookViewId="0" topLeftCell="A1">
      <selection activeCell="A1" sqref="A1:E1"/>
    </sheetView>
  </sheetViews>
  <sheetFormatPr defaultColWidth="9.140625" defaultRowHeight="12.75"/>
  <cols>
    <col min="1" max="1" width="20.8515625" style="0" customWidth="1"/>
  </cols>
  <sheetData>
    <row r="1" spans="1:18" ht="33" customHeight="1">
      <c r="A1" s="645" t="s">
        <v>306</v>
      </c>
      <c r="B1" s="645"/>
      <c r="C1" s="645"/>
      <c r="D1" s="645"/>
      <c r="E1" s="645"/>
      <c r="F1" s="292"/>
      <c r="G1" s="292"/>
      <c r="H1" s="292"/>
      <c r="I1" s="292"/>
      <c r="J1" s="292"/>
      <c r="K1" s="292"/>
      <c r="L1" s="292"/>
      <c r="M1" s="292"/>
      <c r="N1" s="292"/>
      <c r="O1" s="292"/>
      <c r="P1" s="292"/>
      <c r="Q1" s="292"/>
      <c r="R1" s="292"/>
    </row>
    <row r="2" spans="1:5" ht="15" customHeight="1">
      <c r="A2" s="287"/>
      <c r="B2" s="288" t="s">
        <v>136</v>
      </c>
      <c r="C2" s="288" t="s">
        <v>139</v>
      </c>
      <c r="D2" s="288" t="s">
        <v>143</v>
      </c>
      <c r="E2" s="230" t="s">
        <v>184</v>
      </c>
    </row>
    <row r="3" spans="1:5" ht="15" customHeight="1">
      <c r="A3" s="1" t="s">
        <v>11</v>
      </c>
      <c r="B3" s="290">
        <v>5.3</v>
      </c>
      <c r="C3" s="290">
        <v>5</v>
      </c>
      <c r="D3" s="290">
        <v>12.2</v>
      </c>
      <c r="E3" s="290">
        <v>11.1</v>
      </c>
    </row>
    <row r="4" spans="1:5" ht="15" customHeight="1">
      <c r="A4" s="1" t="s">
        <v>295</v>
      </c>
      <c r="B4" s="290">
        <v>5.5</v>
      </c>
      <c r="C4" s="290">
        <v>5.4</v>
      </c>
      <c r="D4" s="290">
        <v>11.5</v>
      </c>
      <c r="E4" s="290">
        <v>11.2</v>
      </c>
    </row>
    <row r="5" spans="1:5" ht="15" customHeight="1">
      <c r="A5" s="1" t="s">
        <v>0</v>
      </c>
      <c r="B5" s="290">
        <v>2.6</v>
      </c>
      <c r="C5" s="290">
        <v>2.5</v>
      </c>
      <c r="D5" s="290">
        <v>5.1</v>
      </c>
      <c r="E5" s="290">
        <v>4.8</v>
      </c>
    </row>
    <row r="6" spans="1:5" ht="15" customHeight="1">
      <c r="A6" s="1" t="s">
        <v>297</v>
      </c>
      <c r="B6" s="290">
        <v>2.9</v>
      </c>
      <c r="C6" s="290">
        <v>3.5</v>
      </c>
      <c r="D6" s="290">
        <v>9.4</v>
      </c>
      <c r="E6" s="290">
        <v>6.6</v>
      </c>
    </row>
    <row r="7" spans="1:5" ht="15" customHeight="1">
      <c r="A7" s="243" t="s">
        <v>303</v>
      </c>
      <c r="B7" s="291">
        <v>16.2</v>
      </c>
      <c r="C7" s="291">
        <v>16.5</v>
      </c>
      <c r="D7" s="291">
        <v>38.2</v>
      </c>
      <c r="E7" s="291">
        <v>33.7</v>
      </c>
    </row>
    <row r="8" spans="1:5" ht="69.75" customHeight="1">
      <c r="A8" s="655" t="s">
        <v>305</v>
      </c>
      <c r="B8" s="655"/>
      <c r="C8" s="655"/>
      <c r="D8" s="655"/>
      <c r="E8" s="655"/>
    </row>
    <row r="9" ht="23.25" customHeight="1">
      <c r="A9" s="218" t="s">
        <v>185</v>
      </c>
    </row>
    <row r="12" spans="2:5" ht="12.75">
      <c r="B12" s="224"/>
      <c r="C12" s="224"/>
      <c r="D12" s="224"/>
      <c r="E12" s="224"/>
    </row>
    <row r="13" spans="2:5" ht="12.75">
      <c r="B13" s="568"/>
      <c r="C13" s="568"/>
      <c r="D13" s="568"/>
      <c r="E13" s="568"/>
    </row>
    <row r="14" spans="2:5" ht="12.75">
      <c r="B14" s="224"/>
      <c r="C14" s="224"/>
      <c r="D14" s="224"/>
      <c r="E14" s="224"/>
    </row>
    <row r="15" spans="2:5" ht="12.75">
      <c r="B15" s="224"/>
      <c r="C15" s="224"/>
      <c r="D15" s="224"/>
      <c r="E15" s="224"/>
    </row>
  </sheetData>
  <sheetProtection/>
  <mergeCells count="2">
    <mergeCell ref="A1:E1"/>
    <mergeCell ref="A8:E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9"/>
  </sheetPr>
  <dimension ref="A1:F10"/>
  <sheetViews>
    <sheetView zoomScalePageLayoutView="0" workbookViewId="0" topLeftCell="A1">
      <selection activeCell="A1" sqref="A1:D1"/>
    </sheetView>
  </sheetViews>
  <sheetFormatPr defaultColWidth="9.140625" defaultRowHeight="12.75"/>
  <cols>
    <col min="1" max="1" width="35.8515625" style="258" customWidth="1"/>
    <col min="2" max="2" width="14.7109375" style="258" customWidth="1"/>
    <col min="3" max="3" width="13.421875" style="258" customWidth="1"/>
    <col min="4" max="4" width="14.8515625" style="258" customWidth="1"/>
    <col min="5" max="5" width="12.8515625" style="0" customWidth="1"/>
    <col min="6" max="6" width="11.57421875" style="0" customWidth="1"/>
  </cols>
  <sheetData>
    <row r="1" spans="1:4" ht="37.5" customHeight="1">
      <c r="A1" s="656" t="s">
        <v>685</v>
      </c>
      <c r="B1" s="657"/>
      <c r="C1" s="657"/>
      <c r="D1" s="657"/>
    </row>
    <row r="2" spans="1:4" ht="25.5">
      <c r="A2" s="283"/>
      <c r="B2" s="313" t="s">
        <v>324</v>
      </c>
      <c r="C2" s="313" t="s">
        <v>325</v>
      </c>
      <c r="D2" s="313" t="s">
        <v>326</v>
      </c>
    </row>
    <row r="3" spans="1:4" ht="16.5" customHeight="1">
      <c r="A3" s="258" t="s">
        <v>327</v>
      </c>
      <c r="B3" s="311">
        <v>0.7262806006917566</v>
      </c>
      <c r="C3" s="311">
        <v>0.6840089630883316</v>
      </c>
      <c r="D3" s="311">
        <v>0.6668828035317089</v>
      </c>
    </row>
    <row r="4" spans="1:4" ht="16.5" customHeight="1">
      <c r="A4" s="258" t="s">
        <v>328</v>
      </c>
      <c r="B4" s="311">
        <v>0.11561993393357334</v>
      </c>
      <c r="C4" s="311">
        <v>0.06353783835233685</v>
      </c>
      <c r="D4" s="311">
        <v>0.056153051112769574</v>
      </c>
    </row>
    <row r="5" spans="1:4" ht="16.5" customHeight="1">
      <c r="A5" s="258" t="s">
        <v>329</v>
      </c>
      <c r="B5" s="311">
        <v>0.043574841940596055</v>
      </c>
      <c r="C5" s="311">
        <v>0.04957559781951008</v>
      </c>
      <c r="D5" s="311">
        <v>0.03865362607117127</v>
      </c>
    </row>
    <row r="6" spans="1:6" ht="16.5" customHeight="1">
      <c r="A6" s="220" t="s">
        <v>330</v>
      </c>
      <c r="B6" s="312">
        <v>0.11452462343407394</v>
      </c>
      <c r="C6" s="312">
        <v>0.2028776007398215</v>
      </c>
      <c r="D6" s="312">
        <v>0.23831051928435013</v>
      </c>
      <c r="E6" s="224"/>
      <c r="F6" s="224"/>
    </row>
    <row r="7" spans="1:4" ht="66" customHeight="1">
      <c r="A7" s="655" t="s">
        <v>341</v>
      </c>
      <c r="B7" s="655"/>
      <c r="C7" s="655"/>
      <c r="D7" s="655"/>
    </row>
    <row r="8" spans="1:4" ht="36" customHeight="1">
      <c r="A8" s="655" t="s">
        <v>858</v>
      </c>
      <c r="B8" s="655"/>
      <c r="C8" s="655"/>
      <c r="D8" s="655"/>
    </row>
    <row r="9" ht="26.25" customHeight="1">
      <c r="A9" s="218" t="s">
        <v>967</v>
      </c>
    </row>
    <row r="10" spans="1:4" ht="12.75">
      <c r="A10" s="293"/>
      <c r="B10"/>
      <c r="C10"/>
      <c r="D10"/>
    </row>
  </sheetData>
  <sheetProtection/>
  <mergeCells count="3">
    <mergeCell ref="A1:D1"/>
    <mergeCell ref="A7:D7"/>
    <mergeCell ref="A8:D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9"/>
  </sheetPr>
  <dimension ref="A1:D10"/>
  <sheetViews>
    <sheetView zoomScalePageLayoutView="0" workbookViewId="0" topLeftCell="A1">
      <selection activeCell="A1" sqref="A1:C1"/>
    </sheetView>
  </sheetViews>
  <sheetFormatPr defaultColWidth="9.140625" defaultRowHeight="12.75"/>
  <cols>
    <col min="1" max="1" width="21.140625" style="0" customWidth="1"/>
    <col min="2" max="2" width="12.00390625" style="0" customWidth="1"/>
    <col min="3" max="3" width="12.140625" style="0" customWidth="1"/>
  </cols>
  <sheetData>
    <row r="1" spans="1:4" s="70" customFormat="1" ht="54" customHeight="1">
      <c r="A1" s="645" t="s">
        <v>331</v>
      </c>
      <c r="B1" s="645"/>
      <c r="C1" s="645"/>
      <c r="D1" s="320"/>
    </row>
    <row r="2" spans="1:3" ht="25.5" customHeight="1">
      <c r="A2" s="214"/>
      <c r="B2" s="316" t="s">
        <v>333</v>
      </c>
      <c r="C2" s="317" t="s">
        <v>334</v>
      </c>
    </row>
    <row r="3" spans="1:3" ht="25.5" customHeight="1">
      <c r="A3" s="314" t="s">
        <v>335</v>
      </c>
      <c r="B3" s="315">
        <v>0.018068887634105024</v>
      </c>
      <c r="C3" s="315">
        <v>0.015034061545689453</v>
      </c>
    </row>
    <row r="4" spans="1:3" ht="25.5" customHeight="1">
      <c r="A4" s="314" t="s">
        <v>336</v>
      </c>
      <c r="B4" s="315">
        <v>0.12196499153020893</v>
      </c>
      <c r="C4" s="315">
        <v>0.1317829457364341</v>
      </c>
    </row>
    <row r="5" spans="1:3" ht="25.5" customHeight="1">
      <c r="A5" s="314" t="s">
        <v>337</v>
      </c>
      <c r="B5" s="315">
        <v>0.09090909090909091</v>
      </c>
      <c r="C5" s="315">
        <v>0.15527366690157388</v>
      </c>
    </row>
    <row r="6" spans="1:3" ht="25.5" customHeight="1">
      <c r="A6" s="314" t="s">
        <v>338</v>
      </c>
      <c r="B6" s="315">
        <v>0.14172783738001127</v>
      </c>
      <c r="C6" s="315">
        <v>0.2849424477331454</v>
      </c>
    </row>
    <row r="7" spans="1:3" ht="25.5" customHeight="1">
      <c r="A7" s="318" t="s">
        <v>339</v>
      </c>
      <c r="B7" s="319">
        <v>0.6273291925465838</v>
      </c>
      <c r="C7" s="319">
        <v>0.4129668780831572</v>
      </c>
    </row>
    <row r="8" spans="1:4" ht="105" customHeight="1">
      <c r="A8" s="651" t="s">
        <v>340</v>
      </c>
      <c r="B8" s="651"/>
      <c r="C8" s="651"/>
      <c r="D8" s="104"/>
    </row>
    <row r="9" spans="1:4" ht="68.25" customHeight="1">
      <c r="A9" s="655" t="s">
        <v>332</v>
      </c>
      <c r="B9" s="655"/>
      <c r="C9" s="655"/>
      <c r="D9" s="104"/>
    </row>
    <row r="10" ht="28.5" customHeight="1">
      <c r="A10" t="s">
        <v>185</v>
      </c>
    </row>
  </sheetData>
  <sheetProtection/>
  <mergeCells count="3">
    <mergeCell ref="A1:C1"/>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C00000"/>
  </sheetPr>
  <dimension ref="A1:AJ84"/>
  <sheetViews>
    <sheetView zoomScalePageLayoutView="0" workbookViewId="0" topLeftCell="A1">
      <selection activeCell="A1" sqref="A1"/>
    </sheetView>
  </sheetViews>
  <sheetFormatPr defaultColWidth="9.140625" defaultRowHeight="12.75"/>
  <cols>
    <col min="1" max="1" width="3.140625" style="70" customWidth="1"/>
    <col min="2" max="2" width="29.140625" style="70" customWidth="1"/>
    <col min="3" max="26" width="9.140625" style="70" customWidth="1"/>
    <col min="27" max="16384" width="9.140625" style="70" customWidth="1"/>
  </cols>
  <sheetData>
    <row r="1" spans="1:26" ht="24.75" customHeight="1">
      <c r="A1" s="82" t="s">
        <v>230</v>
      </c>
      <c r="B1" s="135"/>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26" ht="22.5" customHeight="1">
      <c r="A2" s="143"/>
      <c r="B2" s="190" t="s">
        <v>220</v>
      </c>
      <c r="C2" s="143" t="s">
        <v>122</v>
      </c>
      <c r="D2" s="143" t="s">
        <v>123</v>
      </c>
      <c r="E2" s="143" t="s">
        <v>124</v>
      </c>
      <c r="F2" s="143" t="s">
        <v>125</v>
      </c>
      <c r="G2" s="143" t="s">
        <v>126</v>
      </c>
      <c r="H2" s="143" t="s">
        <v>127</v>
      </c>
      <c r="I2" s="143" t="s">
        <v>128</v>
      </c>
      <c r="J2" s="143" t="s">
        <v>129</v>
      </c>
      <c r="K2" s="143" t="s">
        <v>130</v>
      </c>
      <c r="L2" s="143" t="s">
        <v>131</v>
      </c>
      <c r="M2" s="143" t="s">
        <v>132</v>
      </c>
      <c r="N2" s="143" t="s">
        <v>133</v>
      </c>
      <c r="O2" s="143" t="s">
        <v>134</v>
      </c>
      <c r="P2" s="143" t="s">
        <v>135</v>
      </c>
      <c r="Q2" s="143" t="s">
        <v>136</v>
      </c>
      <c r="R2" s="143" t="s">
        <v>137</v>
      </c>
      <c r="S2" s="143" t="s">
        <v>138</v>
      </c>
      <c r="T2" s="143" t="s">
        <v>139</v>
      </c>
      <c r="U2" s="143" t="s">
        <v>7</v>
      </c>
      <c r="V2" s="143" t="s">
        <v>4</v>
      </c>
      <c r="W2" s="143" t="s">
        <v>143</v>
      </c>
      <c r="X2" s="143" t="s">
        <v>147</v>
      </c>
      <c r="Y2" s="143" t="s">
        <v>149</v>
      </c>
      <c r="Z2" s="143" t="s">
        <v>213</v>
      </c>
    </row>
    <row r="3" spans="1:26" ht="21.75" customHeight="1">
      <c r="A3" s="140" t="s">
        <v>196</v>
      </c>
      <c r="B3" s="137"/>
      <c r="C3" s="6"/>
      <c r="D3" s="6"/>
      <c r="E3" s="6"/>
      <c r="F3" s="6"/>
      <c r="G3" s="6"/>
      <c r="H3" s="6"/>
      <c r="I3" s="6"/>
      <c r="J3" s="6"/>
      <c r="K3" s="6"/>
      <c r="L3" s="6"/>
      <c r="M3" s="6"/>
      <c r="N3" s="6"/>
      <c r="O3" s="6"/>
      <c r="P3" s="6"/>
      <c r="Q3" s="6"/>
      <c r="R3" s="6"/>
      <c r="S3" s="6"/>
      <c r="T3" s="6" t="s">
        <v>197</v>
      </c>
      <c r="U3" s="6" t="s">
        <v>197</v>
      </c>
      <c r="V3" s="6"/>
      <c r="W3" s="6"/>
      <c r="X3" s="6"/>
      <c r="Y3" s="6"/>
      <c r="Z3" s="6"/>
    </row>
    <row r="4" spans="1:26" ht="12.75">
      <c r="A4" s="6"/>
      <c r="B4" s="140" t="s">
        <v>162</v>
      </c>
      <c r="C4" s="6"/>
      <c r="D4" s="6"/>
      <c r="E4" s="6"/>
      <c r="F4" s="6"/>
      <c r="G4" s="6"/>
      <c r="H4" s="6"/>
      <c r="I4" s="6"/>
      <c r="J4" s="6"/>
      <c r="K4" s="6"/>
      <c r="L4" s="6"/>
      <c r="M4" s="6"/>
      <c r="N4" s="6"/>
      <c r="O4" s="6"/>
      <c r="P4" s="6"/>
      <c r="Q4" s="6"/>
      <c r="R4" s="6"/>
      <c r="S4" s="6"/>
      <c r="T4" s="6"/>
      <c r="U4" s="6"/>
      <c r="V4" s="6"/>
      <c r="W4" s="6"/>
      <c r="X4" s="6"/>
      <c r="Y4" s="6"/>
      <c r="Z4" s="6"/>
    </row>
    <row r="5" spans="1:26" ht="12.75">
      <c r="A5" s="137"/>
      <c r="B5" s="138" t="s">
        <v>141</v>
      </c>
      <c r="C5" s="130">
        <v>8840.804279171625</v>
      </c>
      <c r="D5" s="130">
        <v>9935.038252886081</v>
      </c>
      <c r="E5" s="130">
        <v>10268.086040006718</v>
      </c>
      <c r="F5" s="130">
        <v>9147.213745782134</v>
      </c>
      <c r="G5" s="130">
        <v>8688.188432838491</v>
      </c>
      <c r="H5" s="130">
        <v>8381.43629000105</v>
      </c>
      <c r="I5" s="130">
        <v>8599.95262742196</v>
      </c>
      <c r="J5" s="130">
        <v>9214.43984510243</v>
      </c>
      <c r="K5" s="130">
        <v>10352.627602355662</v>
      </c>
      <c r="L5" s="130">
        <v>10101.241035966625</v>
      </c>
      <c r="M5" s="130">
        <v>10755.560371329073</v>
      </c>
      <c r="N5" s="130">
        <v>13127.558705659943</v>
      </c>
      <c r="O5" s="130">
        <v>15099.499806318314</v>
      </c>
      <c r="P5" s="130">
        <v>16142.00101323465</v>
      </c>
      <c r="Q5" s="130">
        <v>16218.444182560506</v>
      </c>
      <c r="R5" s="130">
        <v>15174.329191828414</v>
      </c>
      <c r="S5" s="130">
        <v>14712.893407224434</v>
      </c>
      <c r="T5" s="130">
        <v>16458.722733282444</v>
      </c>
      <c r="U5" s="130">
        <v>19424.562364750596</v>
      </c>
      <c r="V5" s="130">
        <v>32533.464292719626</v>
      </c>
      <c r="W5" s="130">
        <v>38227.37167247947</v>
      </c>
      <c r="X5" s="130">
        <v>34715.526256594334</v>
      </c>
      <c r="Y5" s="130">
        <v>32689.61413157343</v>
      </c>
      <c r="Z5" s="130">
        <v>33728</v>
      </c>
    </row>
    <row r="6" spans="1:26" ht="12.75">
      <c r="A6" s="137"/>
      <c r="B6" s="138" t="s">
        <v>18</v>
      </c>
      <c r="C6" s="130">
        <v>820.4432516871166</v>
      </c>
      <c r="D6" s="130">
        <v>891.2407740088107</v>
      </c>
      <c r="E6" s="130">
        <v>963.5810060925268</v>
      </c>
      <c r="F6" s="130">
        <v>943.5838646260388</v>
      </c>
      <c r="G6" s="130">
        <v>917.0138392183289</v>
      </c>
      <c r="H6" s="130">
        <v>892.9953841311476</v>
      </c>
      <c r="I6" s="130">
        <v>867.6454740127388</v>
      </c>
      <c r="J6" s="130">
        <v>848.8049046728972</v>
      </c>
      <c r="K6" s="130">
        <v>878.5370935539216</v>
      </c>
      <c r="L6" s="130">
        <v>867.2605327174566</v>
      </c>
      <c r="M6" s="130">
        <v>839.2720360648148</v>
      </c>
      <c r="N6" s="130">
        <v>908.8924252394366</v>
      </c>
      <c r="O6" s="130">
        <v>939.9703296612994</v>
      </c>
      <c r="P6" s="130">
        <v>964.347545644372</v>
      </c>
      <c r="Q6" s="130">
        <v>949.9106105807814</v>
      </c>
      <c r="R6" s="130">
        <v>930.6278145752303</v>
      </c>
      <c r="S6" s="130">
        <v>884.7376756756756</v>
      </c>
      <c r="T6" s="130">
        <v>864.2869204364879</v>
      </c>
      <c r="U6" s="130">
        <v>804.1987585604918</v>
      </c>
      <c r="V6" s="130">
        <v>798.0365950285812</v>
      </c>
      <c r="W6" s="130">
        <v>811.4640577769012</v>
      </c>
      <c r="X6" s="130">
        <v>761.00006196829</v>
      </c>
      <c r="Y6" s="130">
        <v>749.4110098470563</v>
      </c>
      <c r="Z6" s="130">
        <v>733</v>
      </c>
    </row>
    <row r="7" spans="1:26" ht="12.75">
      <c r="A7" s="137"/>
      <c r="B7" s="138" t="s">
        <v>142</v>
      </c>
      <c r="C7" s="130">
        <v>105.4030581406135</v>
      </c>
      <c r="D7" s="130">
        <v>106.86427007165933</v>
      </c>
      <c r="E7" s="130">
        <v>118.75790535470462</v>
      </c>
      <c r="F7" s="130">
        <v>116.27526424196678</v>
      </c>
      <c r="G7" s="130">
        <v>113.8911716728841</v>
      </c>
      <c r="H7" s="130">
        <v>98.39705487761314</v>
      </c>
      <c r="I7" s="130">
        <v>47.33966668494267</v>
      </c>
      <c r="J7" s="130">
        <v>72.49454213041743</v>
      </c>
      <c r="K7" s="130">
        <v>35.53152035745098</v>
      </c>
      <c r="L7" s="130">
        <v>35.11589953708459</v>
      </c>
      <c r="M7" s="130">
        <v>54.07314814814814</v>
      </c>
      <c r="N7" s="130">
        <v>72.38185915492957</v>
      </c>
      <c r="O7" s="130">
        <v>86.15319057452527</v>
      </c>
      <c r="P7" s="130">
        <v>84.05712620924412</v>
      </c>
      <c r="Q7" s="130">
        <v>80.9519180244773</v>
      </c>
      <c r="R7" s="130">
        <v>77.71082183189654</v>
      </c>
      <c r="S7" s="130">
        <v>73.97505730767567</v>
      </c>
      <c r="T7" s="130">
        <v>72.58180717435992</v>
      </c>
      <c r="U7" s="130">
        <v>67.82350752814095</v>
      </c>
      <c r="V7" s="130">
        <v>68.3776736390358</v>
      </c>
      <c r="W7" s="130">
        <v>65.49029420847572</v>
      </c>
      <c r="X7" s="130">
        <v>0</v>
      </c>
      <c r="Y7" s="130">
        <v>0</v>
      </c>
      <c r="Z7" s="130">
        <v>0</v>
      </c>
    </row>
    <row r="8" spans="1:26" ht="12.75">
      <c r="A8" s="137"/>
      <c r="B8" s="138" t="s">
        <v>38</v>
      </c>
      <c r="C8" s="130">
        <v>0</v>
      </c>
      <c r="D8" s="130">
        <v>0</v>
      </c>
      <c r="E8" s="130">
        <v>0</v>
      </c>
      <c r="F8" s="130">
        <v>0</v>
      </c>
      <c r="G8" s="130">
        <v>0</v>
      </c>
      <c r="H8" s="130">
        <v>0</v>
      </c>
      <c r="I8" s="130">
        <v>0</v>
      </c>
      <c r="J8" s="130">
        <v>0</v>
      </c>
      <c r="K8" s="130">
        <v>0</v>
      </c>
      <c r="L8" s="130">
        <v>0</v>
      </c>
      <c r="M8" s="130">
        <v>0</v>
      </c>
      <c r="N8" s="130">
        <v>0</v>
      </c>
      <c r="O8" s="130">
        <v>0</v>
      </c>
      <c r="P8" s="130">
        <v>0</v>
      </c>
      <c r="Q8" s="130">
        <v>0</v>
      </c>
      <c r="R8" s="130">
        <v>0</v>
      </c>
      <c r="S8" s="130">
        <v>277.78983783783787</v>
      </c>
      <c r="T8" s="130">
        <v>346.17795100652427</v>
      </c>
      <c r="U8" s="130">
        <v>360.6337486900402</v>
      </c>
      <c r="V8" s="130">
        <v>519.5819104624543</v>
      </c>
      <c r="W8" s="130">
        <v>592.8967375040709</v>
      </c>
      <c r="X8" s="130">
        <v>0</v>
      </c>
      <c r="Y8" s="130">
        <v>0</v>
      </c>
      <c r="Z8" s="130">
        <v>0</v>
      </c>
    </row>
    <row r="9" spans="1:26" ht="12.75">
      <c r="A9" s="137"/>
      <c r="B9" s="138" t="s">
        <v>39</v>
      </c>
      <c r="C9" s="130">
        <v>0</v>
      </c>
      <c r="D9" s="130">
        <v>0</v>
      </c>
      <c r="E9" s="130">
        <v>0</v>
      </c>
      <c r="F9" s="130">
        <v>0</v>
      </c>
      <c r="G9" s="130">
        <v>0</v>
      </c>
      <c r="H9" s="130">
        <v>0</v>
      </c>
      <c r="I9" s="130">
        <v>0</v>
      </c>
      <c r="J9" s="130">
        <v>0</v>
      </c>
      <c r="K9" s="130">
        <v>0</v>
      </c>
      <c r="L9" s="130">
        <v>0</v>
      </c>
      <c r="M9" s="130">
        <v>0</v>
      </c>
      <c r="N9" s="130">
        <v>0</v>
      </c>
      <c r="O9" s="130">
        <v>0</v>
      </c>
      <c r="P9" s="130">
        <v>0</v>
      </c>
      <c r="Q9" s="130">
        <v>0</v>
      </c>
      <c r="R9" s="130">
        <v>0</v>
      </c>
      <c r="S9" s="130">
        <v>235.31783783783783</v>
      </c>
      <c r="T9" s="130">
        <v>229.75000675175588</v>
      </c>
      <c r="U9" s="130">
        <v>212.16484986432326</v>
      </c>
      <c r="V9" s="130">
        <v>389.41525230902107</v>
      </c>
      <c r="W9" s="130">
        <v>463.58117486400226</v>
      </c>
      <c r="X9" s="130">
        <v>0</v>
      </c>
      <c r="Y9" s="130">
        <v>0</v>
      </c>
      <c r="Z9" s="130">
        <v>0</v>
      </c>
    </row>
    <row r="10" spans="1:26" ht="12.75">
      <c r="A10" s="137"/>
      <c r="B10" s="138" t="s">
        <v>209</v>
      </c>
      <c r="C10" s="139">
        <v>1751.1724726530492</v>
      </c>
      <c r="D10" s="139">
        <v>1996.0347597617435</v>
      </c>
      <c r="E10" s="139">
        <v>2065.1216055620307</v>
      </c>
      <c r="F10" s="139">
        <v>2175.5218127529147</v>
      </c>
      <c r="G10" s="139">
        <v>2104.686779201865</v>
      </c>
      <c r="H10" s="139">
        <v>2077.5938092448273</v>
      </c>
      <c r="I10" s="139">
        <v>1988.0480500318977</v>
      </c>
      <c r="J10" s="139">
        <v>1971.6344733109336</v>
      </c>
      <c r="K10" s="139">
        <v>2145.1022317557486</v>
      </c>
      <c r="L10" s="139">
        <v>2111.7531009894874</v>
      </c>
      <c r="M10" s="139">
        <v>2285.025240023332</v>
      </c>
      <c r="N10" s="139">
        <v>2696.000299270847</v>
      </c>
      <c r="O10" s="139">
        <v>3151.800974580156</v>
      </c>
      <c r="P10" s="139">
        <v>3678.376180763563</v>
      </c>
      <c r="Q10" s="139">
        <v>3931.4457065210763</v>
      </c>
      <c r="R10" s="139">
        <v>3974.8180159269077</v>
      </c>
      <c r="S10" s="139">
        <v>4009.2711659642837</v>
      </c>
      <c r="T10" s="139">
        <v>4098.550978639134</v>
      </c>
      <c r="U10" s="139">
        <v>4514.257831175635</v>
      </c>
      <c r="V10" s="139">
        <v>8774.543619869051</v>
      </c>
      <c r="W10" s="139">
        <v>10662.421551854608</v>
      </c>
      <c r="X10" s="139">
        <v>10425.13882332529</v>
      </c>
      <c r="Y10" s="139">
        <v>11771.161255405146</v>
      </c>
      <c r="Z10" s="139">
        <v>12325.519637993983</v>
      </c>
    </row>
    <row r="11" spans="1:26" ht="12.75">
      <c r="A11" s="137"/>
      <c r="B11" s="138" t="s">
        <v>40</v>
      </c>
      <c r="C11" s="130">
        <v>111.6228144822347</v>
      </c>
      <c r="D11" s="130">
        <v>144.9929155662845</v>
      </c>
      <c r="E11" s="130">
        <v>160.32525753652578</v>
      </c>
      <c r="F11" s="130">
        <v>139.61482443376318</v>
      </c>
      <c r="G11" s="130">
        <v>161.2370564576826</v>
      </c>
      <c r="H11" s="130">
        <v>129.14862519771367</v>
      </c>
      <c r="I11" s="130">
        <v>118.09126569726914</v>
      </c>
      <c r="J11" s="130">
        <v>125.29219970363573</v>
      </c>
      <c r="K11" s="130">
        <v>124.69401180306207</v>
      </c>
      <c r="L11" s="130">
        <v>134.1108261828909</v>
      </c>
      <c r="M11" s="130">
        <v>152.8403719608089</v>
      </c>
      <c r="N11" s="130">
        <v>164.9588701665616</v>
      </c>
      <c r="O11" s="130">
        <v>169.75680272380902</v>
      </c>
      <c r="P11" s="130">
        <v>186.04314582892815</v>
      </c>
      <c r="Q11" s="130">
        <v>201.8640890856038</v>
      </c>
      <c r="R11" s="130">
        <v>223.53069071791458</v>
      </c>
      <c r="S11" s="130">
        <v>238.76776817799194</v>
      </c>
      <c r="T11" s="130">
        <v>246.83340259396854</v>
      </c>
      <c r="U11" s="130">
        <v>241.07323441730082</v>
      </c>
      <c r="V11" s="130">
        <v>271.2104788179368</v>
      </c>
      <c r="W11" s="130">
        <v>267.01426773535667</v>
      </c>
      <c r="X11" s="130">
        <v>307.30372930766026</v>
      </c>
      <c r="Y11" s="130">
        <v>325.93118127936003</v>
      </c>
      <c r="Z11" s="130">
        <v>316.09656670821994</v>
      </c>
    </row>
    <row r="12" spans="1:36" ht="12.75">
      <c r="A12" s="8"/>
      <c r="B12" s="140" t="s">
        <v>16</v>
      </c>
      <c r="C12" s="130">
        <v>11629.44587613464</v>
      </c>
      <c r="D12" s="130">
        <v>13074.17097229458</v>
      </c>
      <c r="E12" s="130">
        <v>13575.871814552504</v>
      </c>
      <c r="F12" s="130">
        <v>12522.20951183682</v>
      </c>
      <c r="G12" s="130">
        <v>11985.01727938925</v>
      </c>
      <c r="H12" s="130">
        <v>11579.571163452352</v>
      </c>
      <c r="I12" s="130">
        <v>11621.07708384881</v>
      </c>
      <c r="J12" s="130">
        <v>12232.665964920314</v>
      </c>
      <c r="K12" s="130">
        <v>13536.492459825846</v>
      </c>
      <c r="L12" s="130">
        <v>13249.481395393543</v>
      </c>
      <c r="M12" s="130">
        <v>14086.771167526178</v>
      </c>
      <c r="N12" s="130">
        <v>16969.792159491717</v>
      </c>
      <c r="O12" s="130">
        <v>19447.181103858104</v>
      </c>
      <c r="P12" s="130">
        <v>21054.825011680758</v>
      </c>
      <c r="Q12" s="130">
        <v>21382.616506772443</v>
      </c>
      <c r="R12" s="130">
        <v>20381.01653488036</v>
      </c>
      <c r="S12" s="130">
        <v>20432.752750025742</v>
      </c>
      <c r="T12" s="130">
        <v>22316.903799884676</v>
      </c>
      <c r="U12" s="130">
        <v>25624.71429498653</v>
      </c>
      <c r="V12" s="130">
        <v>43354.6298228457</v>
      </c>
      <c r="W12" s="130">
        <v>51090.239756422874</v>
      </c>
      <c r="X12" s="130">
        <v>46208.968871195575</v>
      </c>
      <c r="Y12" s="130">
        <v>45536.117578105</v>
      </c>
      <c r="Z12" s="130">
        <v>47102.6162047022</v>
      </c>
      <c r="AB12" s="381"/>
      <c r="AC12" s="381"/>
      <c r="AD12" s="381"/>
      <c r="AE12" s="381"/>
      <c r="AF12" s="381"/>
      <c r="AG12" s="381"/>
      <c r="AH12" s="381"/>
      <c r="AI12" s="381"/>
      <c r="AJ12" s="381"/>
    </row>
    <row r="13" spans="1:36" s="103" customFormat="1" ht="27.75" customHeight="1">
      <c r="A13" s="8"/>
      <c r="B13" s="6" t="s">
        <v>41</v>
      </c>
      <c r="C13" s="130">
        <v>1031.1790551582849</v>
      </c>
      <c r="D13" s="130">
        <v>935.4497619418514</v>
      </c>
      <c r="E13" s="130">
        <v>913.5112435860407</v>
      </c>
      <c r="F13" s="130">
        <v>901.2319999844377</v>
      </c>
      <c r="G13" s="130">
        <v>873.8282343378239</v>
      </c>
      <c r="H13" s="130">
        <v>850.937522774948</v>
      </c>
      <c r="I13" s="130">
        <v>827.2134405783956</v>
      </c>
      <c r="J13" s="130">
        <v>1069.4372299206552</v>
      </c>
      <c r="K13" s="130">
        <v>1053.4605808433926</v>
      </c>
      <c r="L13" s="130">
        <v>1074.7385531230855</v>
      </c>
      <c r="M13" s="130">
        <v>1125.5308741499737</v>
      </c>
      <c r="N13" s="130">
        <v>1179.2370345524505</v>
      </c>
      <c r="O13" s="130">
        <v>1158.1693684303712</v>
      </c>
      <c r="P13" s="130">
        <v>1121.9966880213524</v>
      </c>
      <c r="Q13" s="130">
        <v>1083.5805923357093</v>
      </c>
      <c r="R13" s="130">
        <v>1040.6247875469105</v>
      </c>
      <c r="S13" s="130">
        <v>987.1393017066483</v>
      </c>
      <c r="T13" s="130">
        <v>966.5247193668421</v>
      </c>
      <c r="U13" s="130">
        <v>912.7199844618774</v>
      </c>
      <c r="V13" s="130">
        <v>929.9429401293226</v>
      </c>
      <c r="W13" s="130">
        <v>925.8925011575401</v>
      </c>
      <c r="X13" s="130">
        <v>898.1018763441291</v>
      </c>
      <c r="Y13" s="130">
        <v>878.8605575116783</v>
      </c>
      <c r="Z13" s="130">
        <v>870.8924918552161</v>
      </c>
      <c r="AB13" s="1"/>
      <c r="AC13" s="1"/>
      <c r="AD13" s="1"/>
      <c r="AE13" s="1"/>
      <c r="AF13" s="1"/>
      <c r="AG13" s="1"/>
      <c r="AH13" s="1"/>
      <c r="AI13" s="1"/>
      <c r="AJ13" s="1"/>
    </row>
    <row r="14" spans="1:26" ht="12.75">
      <c r="A14" s="8"/>
      <c r="B14" s="140" t="s">
        <v>159</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row>
    <row r="15" spans="1:26" ht="12.75">
      <c r="A15" s="137"/>
      <c r="B15" s="138" t="s">
        <v>32</v>
      </c>
      <c r="C15" s="130">
        <v>1328.193894601227</v>
      </c>
      <c r="D15" s="130">
        <v>1271.6335084875186</v>
      </c>
      <c r="E15" s="130">
        <v>1232.7151875871887</v>
      </c>
      <c r="F15" s="130">
        <v>1199.4216333518007</v>
      </c>
      <c r="G15" s="130">
        <v>1228.1089326415095</v>
      </c>
      <c r="H15" s="130">
        <v>1287.726670819672</v>
      </c>
      <c r="I15" s="130">
        <v>1241.4381797685858</v>
      </c>
      <c r="J15" s="130">
        <v>1252.4748402086977</v>
      </c>
      <c r="K15" s="130">
        <v>1235.7367970747305</v>
      </c>
      <c r="L15" s="130">
        <v>1244.480938380324</v>
      </c>
      <c r="M15" s="130">
        <v>1232.5956357341202</v>
      </c>
      <c r="N15" s="130">
        <v>1285.868552467245</v>
      </c>
      <c r="O15" s="130">
        <v>1465.7654284917712</v>
      </c>
      <c r="P15" s="130">
        <v>1577.0282395141057</v>
      </c>
      <c r="Q15" s="130">
        <v>1540.2983721158394</v>
      </c>
      <c r="R15" s="130">
        <v>1452.102342587001</v>
      </c>
      <c r="S15" s="130">
        <v>1433.018817089081</v>
      </c>
      <c r="T15" s="130">
        <v>1219.7021718667684</v>
      </c>
      <c r="U15" s="130">
        <v>805.2051162585128</v>
      </c>
      <c r="V15" s="130">
        <v>709.8347906683283</v>
      </c>
      <c r="W15" s="130">
        <v>722.5480084085491</v>
      </c>
      <c r="X15" s="130">
        <v>777.9568179204142</v>
      </c>
      <c r="Y15" s="130">
        <v>816.8830554986374</v>
      </c>
      <c r="Z15" s="130">
        <v>801.9678151191403</v>
      </c>
    </row>
    <row r="16" spans="1:26" ht="12.75">
      <c r="A16" s="137"/>
      <c r="B16" s="138" t="s">
        <v>33</v>
      </c>
      <c r="C16" s="130">
        <v>11027.308748573829</v>
      </c>
      <c r="D16" s="130">
        <v>11405.837753926537</v>
      </c>
      <c r="E16" s="130">
        <v>11191.533777190285</v>
      </c>
      <c r="F16" s="130">
        <v>14095.499967060348</v>
      </c>
      <c r="G16" s="130">
        <v>15076.113422359793</v>
      </c>
      <c r="H16" s="130">
        <v>16168.14741542</v>
      </c>
      <c r="I16" s="130">
        <v>16589.447659915135</v>
      </c>
      <c r="J16" s="130">
        <v>16345.42245982049</v>
      </c>
      <c r="K16" s="130">
        <v>16185.110823865312</v>
      </c>
      <c r="L16" s="130">
        <v>15667.867263827438</v>
      </c>
      <c r="M16" s="130">
        <v>15285.397134599163</v>
      </c>
      <c r="N16" s="130">
        <v>15819.036548377746</v>
      </c>
      <c r="O16" s="130">
        <v>17402.58818485082</v>
      </c>
      <c r="P16" s="130">
        <v>19171.458400779684</v>
      </c>
      <c r="Q16" s="130">
        <v>20051.96422395417</v>
      </c>
      <c r="R16" s="130">
        <v>19791.11815683128</v>
      </c>
      <c r="S16" s="130">
        <v>19335.205692243893</v>
      </c>
      <c r="T16" s="130">
        <v>22839.15402650417</v>
      </c>
      <c r="U16" s="130">
        <v>24786.356394396575</v>
      </c>
      <c r="V16" s="130">
        <v>29494.00866498557</v>
      </c>
      <c r="W16" s="130">
        <v>30997.635450757763</v>
      </c>
      <c r="X16" s="130">
        <v>29946.200343604065</v>
      </c>
      <c r="Y16" s="130">
        <v>28353.54953759026</v>
      </c>
      <c r="Z16" s="130">
        <v>25407.526255</v>
      </c>
    </row>
    <row r="17" spans="1:26" ht="12.75">
      <c r="A17" s="137"/>
      <c r="B17" s="138" t="s">
        <v>34</v>
      </c>
      <c r="C17" s="130">
        <v>0</v>
      </c>
      <c r="D17" s="130">
        <v>0</v>
      </c>
      <c r="E17" s="130">
        <v>0</v>
      </c>
      <c r="F17" s="130">
        <v>0</v>
      </c>
      <c r="G17" s="130">
        <v>1126.3535963171792</v>
      </c>
      <c r="H17" s="130">
        <v>4926.7999295127465</v>
      </c>
      <c r="I17" s="130">
        <v>5583.229227768842</v>
      </c>
      <c r="J17" s="130">
        <v>5673.653030473272</v>
      </c>
      <c r="K17" s="130">
        <v>5559.593355596635</v>
      </c>
      <c r="L17" s="130">
        <v>5264.852058523369</v>
      </c>
      <c r="M17" s="130">
        <v>4822.9422459398365</v>
      </c>
      <c r="N17" s="130">
        <v>4720.425459918749</v>
      </c>
      <c r="O17" s="130">
        <v>4980.389270220436</v>
      </c>
      <c r="P17" s="130">
        <v>5044.423605320861</v>
      </c>
      <c r="Q17" s="130">
        <v>4915.465705636392</v>
      </c>
      <c r="R17" s="130">
        <v>4578.712141678503</v>
      </c>
      <c r="S17" s="130">
        <v>4173.447709480216</v>
      </c>
      <c r="T17" s="130">
        <v>4682.12751236824</v>
      </c>
      <c r="U17" s="130">
        <v>6315.171696150498</v>
      </c>
      <c r="V17" s="130">
        <v>11464.5415755521</v>
      </c>
      <c r="W17" s="130">
        <v>30997.635450757763</v>
      </c>
      <c r="X17" s="130">
        <v>29946.200343604065</v>
      </c>
      <c r="Y17" s="130">
        <v>28353.54953759026</v>
      </c>
      <c r="Z17" s="130">
        <v>25407.526255</v>
      </c>
    </row>
    <row r="18" spans="1:26" ht="12.75">
      <c r="A18" s="137"/>
      <c r="B18" s="138" t="s">
        <v>35</v>
      </c>
      <c r="C18" s="130">
        <v>11027.308748573829</v>
      </c>
      <c r="D18" s="130">
        <v>11405.837753926537</v>
      </c>
      <c r="E18" s="130">
        <v>11191.533777190285</v>
      </c>
      <c r="F18" s="130">
        <v>14095.499967060348</v>
      </c>
      <c r="G18" s="130">
        <v>13949.759826042613</v>
      </c>
      <c r="H18" s="130">
        <v>11241.347485907254</v>
      </c>
      <c r="I18" s="130">
        <v>11006.218432146294</v>
      </c>
      <c r="J18" s="130">
        <v>10671.769429347216</v>
      </c>
      <c r="K18" s="130">
        <v>10625.517468268677</v>
      </c>
      <c r="L18" s="130">
        <v>10403.01520530407</v>
      </c>
      <c r="M18" s="130">
        <v>10462.454888659327</v>
      </c>
      <c r="N18" s="130">
        <v>11098.611088458996</v>
      </c>
      <c r="O18" s="130">
        <v>12422.198914630384</v>
      </c>
      <c r="P18" s="130">
        <v>14114.931975077869</v>
      </c>
      <c r="Q18" s="130">
        <v>15086.757615676199</v>
      </c>
      <c r="R18" s="130">
        <v>15219.478782120286</v>
      </c>
      <c r="S18" s="130">
        <v>15161.757982763678</v>
      </c>
      <c r="T18" s="130">
        <v>18157.02651413593</v>
      </c>
      <c r="U18" s="130">
        <v>18471.184698246077</v>
      </c>
      <c r="V18" s="130">
        <v>18029.46708943347</v>
      </c>
      <c r="W18" s="130">
        <v>0</v>
      </c>
      <c r="X18" s="130">
        <v>0</v>
      </c>
      <c r="Y18" s="130">
        <v>0</v>
      </c>
      <c r="Z18" s="130">
        <v>0</v>
      </c>
    </row>
    <row r="19" spans="1:26" ht="12.75">
      <c r="A19" s="137"/>
      <c r="B19" s="138" t="s">
        <v>36</v>
      </c>
      <c r="C19" s="130">
        <v>0</v>
      </c>
      <c r="D19" s="130">
        <v>0</v>
      </c>
      <c r="E19" s="130">
        <v>266.04266769187655</v>
      </c>
      <c r="F19" s="130">
        <v>1627.4328771124096</v>
      </c>
      <c r="G19" s="130">
        <v>5747.902180355487</v>
      </c>
      <c r="H19" s="130">
        <v>7088.106528849626</v>
      </c>
      <c r="I19" s="130">
        <v>8141.455457388841</v>
      </c>
      <c r="J19" s="130">
        <v>8872.531179778192</v>
      </c>
      <c r="K19" s="130">
        <v>9150.11910056804</v>
      </c>
      <c r="L19" s="130">
        <v>9943.340618856173</v>
      </c>
      <c r="M19" s="130">
        <v>10413.589786312268</v>
      </c>
      <c r="N19" s="130">
        <v>11432.096025511437</v>
      </c>
      <c r="O19" s="130">
        <v>12718.8221712448</v>
      </c>
      <c r="P19" s="130">
        <v>14178.301998306339</v>
      </c>
      <c r="Q19" s="130">
        <v>15175.979364906758</v>
      </c>
      <c r="R19" s="130">
        <v>15910.379023278547</v>
      </c>
      <c r="S19" s="130">
        <v>15660.019999003029</v>
      </c>
      <c r="T19" s="130">
        <v>16454.246609836573</v>
      </c>
      <c r="U19" s="130">
        <v>27745.919886434163</v>
      </c>
      <c r="V19" s="130">
        <v>33554.67922803427</v>
      </c>
      <c r="W19" s="130">
        <v>32870.753303015765</v>
      </c>
      <c r="X19" s="130">
        <v>31528.600809263553</v>
      </c>
      <c r="Y19" s="130">
        <v>30123.663672333838</v>
      </c>
      <c r="Z19" s="130">
        <v>26707.709162</v>
      </c>
    </row>
    <row r="20" spans="1:26" ht="12.75">
      <c r="A20" s="137"/>
      <c r="B20" s="138" t="s">
        <v>34</v>
      </c>
      <c r="C20" s="130">
        <v>0</v>
      </c>
      <c r="D20" s="130">
        <v>0</v>
      </c>
      <c r="E20" s="130">
        <v>0</v>
      </c>
      <c r="F20" s="130">
        <v>0</v>
      </c>
      <c r="G20" s="130">
        <v>438.9745942421967</v>
      </c>
      <c r="H20" s="130">
        <v>2145.013671237692</v>
      </c>
      <c r="I20" s="130">
        <v>2828.9387532002293</v>
      </c>
      <c r="J20" s="130">
        <v>3223.4879345754016</v>
      </c>
      <c r="K20" s="130">
        <v>3228.598173347843</v>
      </c>
      <c r="L20" s="130">
        <v>3351.871536141404</v>
      </c>
      <c r="M20" s="130">
        <v>3236.01139417493</v>
      </c>
      <c r="N20" s="130">
        <v>3328.2247616808563</v>
      </c>
      <c r="O20" s="130">
        <v>3456.0854702615657</v>
      </c>
      <c r="P20" s="130">
        <v>3372.1775430052858</v>
      </c>
      <c r="Q20" s="130">
        <v>3313.426049845977</v>
      </c>
      <c r="R20" s="130">
        <v>3211.4619392522827</v>
      </c>
      <c r="S20" s="130">
        <v>2957.0608719334055</v>
      </c>
      <c r="T20" s="130">
        <v>3017.6956797156395</v>
      </c>
      <c r="U20" s="130">
        <v>6441.899889042152</v>
      </c>
      <c r="V20" s="130">
        <v>12583.722524509909</v>
      </c>
      <c r="W20" s="130">
        <v>32870.753303015765</v>
      </c>
      <c r="X20" s="130">
        <v>31528.600809263553</v>
      </c>
      <c r="Y20" s="130">
        <v>30123.663672333838</v>
      </c>
      <c r="Z20" s="130">
        <v>26707.709162</v>
      </c>
    </row>
    <row r="21" spans="1:26" ht="12.75">
      <c r="A21" s="137"/>
      <c r="B21" s="138" t="s">
        <v>35</v>
      </c>
      <c r="C21" s="130">
        <v>0</v>
      </c>
      <c r="D21" s="130">
        <v>0</v>
      </c>
      <c r="E21" s="130">
        <v>266.04266769187655</v>
      </c>
      <c r="F21" s="130">
        <v>1627.4328771124096</v>
      </c>
      <c r="G21" s="130">
        <v>5308.92758611329</v>
      </c>
      <c r="H21" s="130">
        <v>4943.092857611934</v>
      </c>
      <c r="I21" s="130">
        <v>5312.516704188611</v>
      </c>
      <c r="J21" s="130">
        <v>5649.043245202791</v>
      </c>
      <c r="K21" s="130">
        <v>5921.520927220196</v>
      </c>
      <c r="L21" s="130">
        <v>6591.469082714771</v>
      </c>
      <c r="M21" s="130">
        <v>7177.578392137337</v>
      </c>
      <c r="N21" s="130">
        <v>8103.871263830581</v>
      </c>
      <c r="O21" s="130">
        <v>9262.736700983232</v>
      </c>
      <c r="P21" s="130">
        <v>10806.124455301055</v>
      </c>
      <c r="Q21" s="130">
        <v>11862.55331506078</v>
      </c>
      <c r="R21" s="130">
        <v>12698.917084026265</v>
      </c>
      <c r="S21" s="130">
        <v>12702.959127069622</v>
      </c>
      <c r="T21" s="130">
        <v>13436.550930120931</v>
      </c>
      <c r="U21" s="130">
        <v>21304.019997392013</v>
      </c>
      <c r="V21" s="130">
        <v>20970.95670352436</v>
      </c>
      <c r="W21" s="130">
        <v>0</v>
      </c>
      <c r="X21" s="130">
        <v>0</v>
      </c>
      <c r="Y21" s="130">
        <v>0</v>
      </c>
      <c r="Z21" s="130">
        <v>0</v>
      </c>
    </row>
    <row r="22" spans="1:26" ht="12.75">
      <c r="A22" s="137"/>
      <c r="B22" s="138" t="s">
        <v>198</v>
      </c>
      <c r="C22" s="130">
        <v>1476.6142999932115</v>
      </c>
      <c r="D22" s="130">
        <v>1722.260483415065</v>
      </c>
      <c r="E22" s="130">
        <v>1832.3154540847563</v>
      </c>
      <c r="F22" s="130">
        <v>2128.3918415812022</v>
      </c>
      <c r="G22" s="130">
        <v>2494.2334260979414</v>
      </c>
      <c r="H22" s="130">
        <v>3162.89902300341</v>
      </c>
      <c r="I22" s="130">
        <v>3514.794328275159</v>
      </c>
      <c r="J22" s="130">
        <v>3896.995704429632</v>
      </c>
      <c r="K22" s="130">
        <v>4232.115922942255</v>
      </c>
      <c r="L22" s="130">
        <v>4603.595768002304</v>
      </c>
      <c r="M22" s="130">
        <v>4989.9556926826845</v>
      </c>
      <c r="N22" s="130">
        <v>5424.757738328857</v>
      </c>
      <c r="O22" s="130">
        <v>6308.877725335369</v>
      </c>
      <c r="P22" s="130">
        <v>7917.068118230017</v>
      </c>
      <c r="Q22" s="130">
        <v>9081.257228995122</v>
      </c>
      <c r="R22" s="130">
        <v>9783.011869299346</v>
      </c>
      <c r="S22" s="130">
        <v>9333.262177364108</v>
      </c>
      <c r="T22" s="130">
        <v>8629.272687836195</v>
      </c>
      <c r="U22" s="130">
        <v>8164.635344969468</v>
      </c>
      <c r="V22" s="130">
        <v>9657.082225099264</v>
      </c>
      <c r="W22" s="130">
        <v>11349.26162142646</v>
      </c>
      <c r="X22" s="130">
        <v>11453.103484019706</v>
      </c>
      <c r="Y22" s="130">
        <v>10030.634619350005</v>
      </c>
      <c r="Z22" s="130">
        <v>9972.54847</v>
      </c>
    </row>
    <row r="23" spans="1:26" ht="12.75">
      <c r="A23" s="137"/>
      <c r="B23" s="138" t="s">
        <v>34</v>
      </c>
      <c r="C23" s="130">
        <v>0</v>
      </c>
      <c r="D23" s="130">
        <v>0</v>
      </c>
      <c r="E23" s="130">
        <v>0</v>
      </c>
      <c r="F23" s="130">
        <v>0</v>
      </c>
      <c r="G23" s="130">
        <v>242.42592957876525</v>
      </c>
      <c r="H23" s="130">
        <v>1015.4142338860066</v>
      </c>
      <c r="I23" s="130">
        <v>1177.538047532</v>
      </c>
      <c r="J23" s="130">
        <v>1315.2723364545545</v>
      </c>
      <c r="K23" s="130">
        <v>1490.6967415024021</v>
      </c>
      <c r="L23" s="130">
        <v>1573.4419098296341</v>
      </c>
      <c r="M23" s="130">
        <v>1598.2481251022914</v>
      </c>
      <c r="N23" s="130">
        <v>1664.7304784884957</v>
      </c>
      <c r="O23" s="130">
        <v>1979.2940563509385</v>
      </c>
      <c r="P23" s="130">
        <v>2301.554596565133</v>
      </c>
      <c r="Q23" s="130">
        <v>2467.2806312529674</v>
      </c>
      <c r="R23" s="130">
        <v>2535.8016876282704</v>
      </c>
      <c r="S23" s="130">
        <v>2115.168559432464</v>
      </c>
      <c r="T23" s="130">
        <v>1844.8437223628034</v>
      </c>
      <c r="U23" s="130">
        <v>2224.8947916336265</v>
      </c>
      <c r="V23" s="130">
        <v>3309.507516676421</v>
      </c>
      <c r="W23" s="130">
        <v>11349.26162142646</v>
      </c>
      <c r="X23" s="130">
        <v>11453.103484019706</v>
      </c>
      <c r="Y23" s="130">
        <v>10030.634619350005</v>
      </c>
      <c r="Z23" s="130">
        <v>9972.54847</v>
      </c>
    </row>
    <row r="24" spans="1:26" ht="12.75">
      <c r="A24" s="137"/>
      <c r="B24" s="138" t="s">
        <v>35</v>
      </c>
      <c r="C24" s="130">
        <v>1476.6142999932115</v>
      </c>
      <c r="D24" s="130">
        <v>1722.260483415065</v>
      </c>
      <c r="E24" s="130">
        <v>1832.3154540847563</v>
      </c>
      <c r="F24" s="130">
        <v>2128.3918415812022</v>
      </c>
      <c r="G24" s="130">
        <v>2251.8074965191763</v>
      </c>
      <c r="H24" s="130">
        <v>2147.484789117403</v>
      </c>
      <c r="I24" s="130">
        <v>2337.256280743159</v>
      </c>
      <c r="J24" s="130">
        <v>2581.7233679750775</v>
      </c>
      <c r="K24" s="130">
        <v>2741.419181439853</v>
      </c>
      <c r="L24" s="130">
        <v>3030.1538581726695</v>
      </c>
      <c r="M24" s="130">
        <v>3391.707567580393</v>
      </c>
      <c r="N24" s="130">
        <v>3760.027259840361</v>
      </c>
      <c r="O24" s="130">
        <v>4329.583668984431</v>
      </c>
      <c r="P24" s="130">
        <v>5615.513521664883</v>
      </c>
      <c r="Q24" s="130">
        <v>6613.976597742155</v>
      </c>
      <c r="R24" s="130">
        <v>7247.210181671076</v>
      </c>
      <c r="S24" s="130">
        <v>5350.152999554542</v>
      </c>
      <c r="T24" s="130">
        <v>4374.136783753478</v>
      </c>
      <c r="U24" s="130">
        <v>3096.325978953457</v>
      </c>
      <c r="V24" s="130">
        <v>2675.1230801092247</v>
      </c>
      <c r="W24" s="130">
        <v>0</v>
      </c>
      <c r="X24" s="130">
        <v>0</v>
      </c>
      <c r="Y24" s="130">
        <v>0</v>
      </c>
      <c r="Z24" s="130">
        <v>0</v>
      </c>
    </row>
    <row r="25" spans="1:26" ht="12.75">
      <c r="A25" s="137"/>
      <c r="B25" s="138" t="s">
        <v>199</v>
      </c>
      <c r="C25" s="130">
        <v>0</v>
      </c>
      <c r="D25" s="130">
        <v>0</v>
      </c>
      <c r="E25" s="130">
        <v>0</v>
      </c>
      <c r="F25" s="130">
        <v>0</v>
      </c>
      <c r="G25" s="130">
        <v>0</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130">
        <v>0</v>
      </c>
      <c r="X25" s="130">
        <v>0</v>
      </c>
      <c r="Y25" s="130">
        <v>0</v>
      </c>
      <c r="Z25" s="130">
        <v>0</v>
      </c>
    </row>
    <row r="26" spans="1:26" ht="12.75">
      <c r="A26" s="137"/>
      <c r="B26" s="138" t="s">
        <v>34</v>
      </c>
      <c r="C26" s="130">
        <v>0</v>
      </c>
      <c r="D26" s="130">
        <v>0</v>
      </c>
      <c r="E26" s="130">
        <v>0</v>
      </c>
      <c r="F26" s="130">
        <v>0</v>
      </c>
      <c r="G26" s="130">
        <v>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130">
        <v>0</v>
      </c>
      <c r="X26" s="130">
        <v>0</v>
      </c>
      <c r="Y26" s="130">
        <v>0</v>
      </c>
      <c r="Z26" s="130">
        <v>0</v>
      </c>
    </row>
    <row r="27" spans="1:26" ht="14.25" customHeight="1">
      <c r="A27" s="137"/>
      <c r="B27" s="138" t="s">
        <v>210</v>
      </c>
      <c r="C27" s="130">
        <v>0</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0</v>
      </c>
      <c r="T27" s="130">
        <v>0</v>
      </c>
      <c r="U27" s="130">
        <v>0</v>
      </c>
      <c r="V27" s="130">
        <v>0</v>
      </c>
      <c r="W27" s="130">
        <v>0</v>
      </c>
      <c r="X27" s="130">
        <v>0</v>
      </c>
      <c r="Y27" s="130">
        <v>0</v>
      </c>
      <c r="Z27" s="130">
        <v>0</v>
      </c>
    </row>
    <row r="28" spans="1:26" ht="14.25" customHeight="1">
      <c r="A28" s="137"/>
      <c r="B28" s="138" t="s">
        <v>200</v>
      </c>
      <c r="C28" s="130">
        <v>2693.4454318047588</v>
      </c>
      <c r="D28" s="130">
        <v>2962.2872963970794</v>
      </c>
      <c r="E28" s="130">
        <v>3376.106427239756</v>
      </c>
      <c r="F28" s="130">
        <v>3986.5472154361787</v>
      </c>
      <c r="G28" s="130">
        <v>1177.713353283276</v>
      </c>
      <c r="H28" s="130">
        <v>377.307873596443</v>
      </c>
      <c r="I28" s="130">
        <v>272.1554930890063</v>
      </c>
      <c r="J28" s="130">
        <v>178.4032721102243</v>
      </c>
      <c r="K28" s="130">
        <v>73.35324425275485</v>
      </c>
      <c r="L28" s="130">
        <v>49.26115047390522</v>
      </c>
      <c r="M28" s="130">
        <v>48.527946805555544</v>
      </c>
      <c r="N28" s="130">
        <v>47.93653126760563</v>
      </c>
      <c r="O28" s="130">
        <v>50.4076611250683</v>
      </c>
      <c r="P28" s="130">
        <v>35.823356559543235</v>
      </c>
      <c r="Q28" s="130">
        <v>43.591508661816256</v>
      </c>
      <c r="R28" s="130">
        <v>52.06058772567042</v>
      </c>
      <c r="S28" s="130">
        <v>55.7996360025081</v>
      </c>
      <c r="T28" s="130">
        <v>45.96286646835045</v>
      </c>
      <c r="U28" s="130">
        <v>39.28545922810261</v>
      </c>
      <c r="V28" s="130">
        <v>64.10543415522153</v>
      </c>
      <c r="W28" s="130">
        <v>65.22460203597105</v>
      </c>
      <c r="X28" s="130">
        <v>81.23143739612333</v>
      </c>
      <c r="Y28" s="130">
        <v>57.66340111341584</v>
      </c>
      <c r="Z28" s="130">
        <v>35.6527709394806</v>
      </c>
    </row>
    <row r="29" spans="1:28" ht="20.25" customHeight="1">
      <c r="A29" s="8"/>
      <c r="B29" s="140" t="s">
        <v>17</v>
      </c>
      <c r="C29" s="130">
        <v>16525.562374973026</v>
      </c>
      <c r="D29" s="130">
        <v>17362.0190422262</v>
      </c>
      <c r="E29" s="130">
        <v>17898.713513793864</v>
      </c>
      <c r="F29" s="130">
        <v>23037.29353454194</v>
      </c>
      <c r="G29" s="130">
        <v>25724.07131473801</v>
      </c>
      <c r="H29" s="130">
        <v>28084.18751168915</v>
      </c>
      <c r="I29" s="130">
        <v>29759.29111843673</v>
      </c>
      <c r="J29" s="130">
        <v>30545.82745634724</v>
      </c>
      <c r="K29" s="130">
        <v>30876.43588870309</v>
      </c>
      <c r="L29" s="130">
        <v>31508.545739540146</v>
      </c>
      <c r="M29" s="130">
        <v>31970.066196133797</v>
      </c>
      <c r="N29" s="130">
        <v>34009.69539595289</v>
      </c>
      <c r="O29" s="130">
        <v>37946.46117104783</v>
      </c>
      <c r="P29" s="130">
        <v>42879.68011338969</v>
      </c>
      <c r="Q29" s="130">
        <v>45893.0906986337</v>
      </c>
      <c r="R29" s="130">
        <v>46988.67197972185</v>
      </c>
      <c r="S29" s="130">
        <v>45817.30632170262</v>
      </c>
      <c r="T29" s="130">
        <v>49188.338362512055</v>
      </c>
      <c r="U29" s="130">
        <v>61541.40220128682</v>
      </c>
      <c r="V29" s="130">
        <v>73479.71034294266</v>
      </c>
      <c r="W29" s="130">
        <v>76005.4229856445</v>
      </c>
      <c r="X29" s="130">
        <v>73787.09289220387</v>
      </c>
      <c r="Y29" s="130">
        <v>69382.39428588617</v>
      </c>
      <c r="Z29" s="130">
        <v>62925.40447305862</v>
      </c>
      <c r="AA29" s="78"/>
      <c r="AB29" s="78"/>
    </row>
    <row r="30" spans="1:26" ht="18.75" customHeight="1">
      <c r="A30" s="8"/>
      <c r="B30" s="140" t="s">
        <v>37</v>
      </c>
      <c r="C30" s="130">
        <v>0</v>
      </c>
      <c r="D30" s="130">
        <v>0</v>
      </c>
      <c r="E30" s="130">
        <v>0</v>
      </c>
      <c r="F30" s="130">
        <v>0</v>
      </c>
      <c r="G30" s="130">
        <v>0</v>
      </c>
      <c r="H30" s="130">
        <v>0</v>
      </c>
      <c r="I30" s="130">
        <v>0</v>
      </c>
      <c r="J30" s="130">
        <v>1862.9462928348908</v>
      </c>
      <c r="K30" s="130">
        <v>4365.611519607844</v>
      </c>
      <c r="L30" s="130">
        <v>4988.612837432514</v>
      </c>
      <c r="M30" s="130">
        <v>4893.619907407407</v>
      </c>
      <c r="N30" s="130">
        <v>5237.814535211268</v>
      </c>
      <c r="O30" s="130">
        <v>5862.598112159912</v>
      </c>
      <c r="P30" s="130">
        <v>6310.104184646907</v>
      </c>
      <c r="Q30" s="130">
        <v>6444.065022142441</v>
      </c>
      <c r="R30" s="130">
        <v>6468.2438883711375</v>
      </c>
      <c r="S30" s="130">
        <v>6341.786948807584</v>
      </c>
      <c r="T30" s="130">
        <v>6234.445332449242</v>
      </c>
      <c r="U30" s="130">
        <v>9472.152765339015</v>
      </c>
      <c r="V30" s="130">
        <v>14824.87045626847</v>
      </c>
      <c r="W30" s="130">
        <v>17028.576974403564</v>
      </c>
      <c r="X30" s="130">
        <v>16117.20237974499</v>
      </c>
      <c r="Y30" s="130">
        <v>14810.842100415288</v>
      </c>
      <c r="Z30" s="130">
        <v>15569.394251736756</v>
      </c>
    </row>
    <row r="31" spans="1:26" ht="20.25" customHeight="1">
      <c r="A31" s="140" t="s">
        <v>150</v>
      </c>
      <c r="C31" s="130">
        <v>29186.18730626595</v>
      </c>
      <c r="D31" s="130">
        <v>31371.639776462634</v>
      </c>
      <c r="E31" s="130">
        <v>32388.096571932412</v>
      </c>
      <c r="F31" s="130">
        <v>36460.735046363196</v>
      </c>
      <c r="G31" s="130">
        <v>38582.91682846508</v>
      </c>
      <c r="H31" s="130">
        <v>40514.69619791645</v>
      </c>
      <c r="I31" s="130">
        <v>42207.58164286394</v>
      </c>
      <c r="J31" s="130">
        <v>45710.8769440231</v>
      </c>
      <c r="K31" s="130">
        <v>49832.000448980165</v>
      </c>
      <c r="L31" s="130">
        <v>50821.37852548929</v>
      </c>
      <c r="M31" s="130">
        <v>52075.98814521735</v>
      </c>
      <c r="N31" s="130">
        <v>57396.53912520832</v>
      </c>
      <c r="O31" s="130">
        <v>64414.40975549622</v>
      </c>
      <c r="P31" s="130">
        <v>71366.6059977387</v>
      </c>
      <c r="Q31" s="130">
        <v>74803.35281988428</v>
      </c>
      <c r="R31" s="130">
        <v>74878.55719052025</v>
      </c>
      <c r="S31" s="130">
        <v>73578.9853222426</v>
      </c>
      <c r="T31" s="130">
        <v>78706.21221421282</v>
      </c>
      <c r="U31" s="130">
        <v>97550.98924607423</v>
      </c>
      <c r="V31" s="130">
        <v>132589.15356218614</v>
      </c>
      <c r="W31" s="130">
        <v>145050.13221762847</v>
      </c>
      <c r="X31" s="130">
        <v>137011.36601948857</v>
      </c>
      <c r="Y31" s="130">
        <v>130608.21452191813</v>
      </c>
      <c r="Z31" s="130">
        <v>126468.30742135279</v>
      </c>
    </row>
    <row r="32" spans="1:26" ht="18" customHeight="1">
      <c r="A32" s="140" t="s">
        <v>201</v>
      </c>
      <c r="B32" s="137"/>
      <c r="C32" s="130">
        <v>3668.06822915171</v>
      </c>
      <c r="D32" s="130">
        <v>3814.2764492112283</v>
      </c>
      <c r="E32" s="130">
        <v>4072.2066183879247</v>
      </c>
      <c r="F32" s="130">
        <v>4546.502774813041</v>
      </c>
      <c r="G32" s="130">
        <v>4802.828035194545</v>
      </c>
      <c r="H32" s="130">
        <v>4353.363437446873</v>
      </c>
      <c r="I32" s="130">
        <v>4482.934921706369</v>
      </c>
      <c r="J32" s="130">
        <v>4809.456740205607</v>
      </c>
      <c r="K32" s="130">
        <v>5144.387877305147</v>
      </c>
      <c r="L32" s="130">
        <v>5587.236954210559</v>
      </c>
      <c r="M32" s="130">
        <v>6169.489660411458</v>
      </c>
      <c r="N32" s="130">
        <v>6595.943686162816</v>
      </c>
      <c r="O32" s="130">
        <v>7314.1955632204335</v>
      </c>
      <c r="P32" s="130">
        <v>7636.970414016314</v>
      </c>
      <c r="Q32" s="130">
        <v>8034.821357209991</v>
      </c>
      <c r="R32" s="130">
        <v>8206.560455752624</v>
      </c>
      <c r="S32" s="130">
        <v>8551.00046680196</v>
      </c>
      <c r="T32" s="130">
        <v>8852.249028541475</v>
      </c>
      <c r="U32" s="130">
        <v>8882.805108422575</v>
      </c>
      <c r="V32" s="130">
        <v>9492.774167546324</v>
      </c>
      <c r="W32" s="130">
        <v>9770.91053858172</v>
      </c>
      <c r="X32" s="130">
        <v>9567.091139304152</v>
      </c>
      <c r="Y32" s="130">
        <v>9621.868042702505</v>
      </c>
      <c r="Z32" s="130">
        <v>9301.588902478004</v>
      </c>
    </row>
    <row r="33" spans="1:26" ht="12.75">
      <c r="A33" s="6" t="s">
        <v>202</v>
      </c>
      <c r="B33" s="6"/>
      <c r="C33" s="130">
        <v>8724.022392638037</v>
      </c>
      <c r="D33" s="130">
        <v>9655.987371512483</v>
      </c>
      <c r="E33" s="130">
        <v>10474.411387900356</v>
      </c>
      <c r="F33" s="130">
        <v>11259.197783933518</v>
      </c>
      <c r="G33" s="130">
        <v>11837.209703504044</v>
      </c>
      <c r="H33" s="130">
        <v>12315.487475409836</v>
      </c>
      <c r="I33" s="130">
        <v>12914.734267515923</v>
      </c>
      <c r="J33" s="130">
        <v>13637.349034267912</v>
      </c>
      <c r="K33" s="130">
        <v>14785.82524509804</v>
      </c>
      <c r="L33" s="130">
        <v>15988.784403119378</v>
      </c>
      <c r="M33" s="130">
        <v>16357.127314814814</v>
      </c>
      <c r="N33" s="130">
        <v>16739.949971830985</v>
      </c>
      <c r="O33" s="130">
        <v>17574.823986674073</v>
      </c>
      <c r="P33" s="130">
        <v>19300.275665687874</v>
      </c>
      <c r="Q33" s="130">
        <v>20798.686995529082</v>
      </c>
      <c r="R33" s="130">
        <v>22160.107313198143</v>
      </c>
      <c r="S33" s="130">
        <v>23351.973510863478</v>
      </c>
      <c r="T33" s="130">
        <v>24433.099468301232</v>
      </c>
      <c r="U33" s="130">
        <v>25478.197313924047</v>
      </c>
      <c r="V33" s="130">
        <v>29339.422253048186</v>
      </c>
      <c r="W33" s="130">
        <v>32298.899618884465</v>
      </c>
      <c r="X33" s="130">
        <v>34046.08965055371</v>
      </c>
      <c r="Y33" s="130">
        <v>36169.12326154941</v>
      </c>
      <c r="Z33" s="130">
        <v>37917.83743890366</v>
      </c>
    </row>
    <row r="34" spans="1:26" ht="12.75">
      <c r="A34" s="140" t="s">
        <v>203</v>
      </c>
      <c r="B34" s="137"/>
      <c r="C34" s="130">
        <v>2812.012884681048</v>
      </c>
      <c r="D34" s="130">
        <v>3225.3866692583315</v>
      </c>
      <c r="E34" s="130">
        <v>3630.559209528799</v>
      </c>
      <c r="F34" s="130">
        <v>3376.684059818155</v>
      </c>
      <c r="G34" s="130">
        <v>3140.6969409593594</v>
      </c>
      <c r="H34" s="130">
        <v>2921.3727750133626</v>
      </c>
      <c r="I34" s="130">
        <v>3319.503311082802</v>
      </c>
      <c r="J34" s="130">
        <v>3804.6020665420565</v>
      </c>
      <c r="K34" s="130">
        <v>4376.489764705883</v>
      </c>
      <c r="L34" s="130">
        <v>5019.10503275345</v>
      </c>
      <c r="M34" s="130">
        <v>5397.7436513</v>
      </c>
      <c r="N34" s="130">
        <v>5848.2408756424065</v>
      </c>
      <c r="O34" s="130">
        <v>6420.5560916735185</v>
      </c>
      <c r="P34" s="130">
        <v>6946.252086759054</v>
      </c>
      <c r="Q34" s="130">
        <v>7217.502984558047</v>
      </c>
      <c r="R34" s="130">
        <v>7479.9450072150075</v>
      </c>
      <c r="S34" s="130">
        <v>7671.732145337163</v>
      </c>
      <c r="T34" s="130">
        <v>7968.762896639826</v>
      </c>
      <c r="U34" s="130">
        <v>8332.906505140598</v>
      </c>
      <c r="V34" s="130">
        <v>8713.135677791104</v>
      </c>
      <c r="W34" s="130">
        <v>9400.43645560845</v>
      </c>
      <c r="X34" s="130">
        <v>9827.85887669284</v>
      </c>
      <c r="Y34" s="130">
        <v>10028.391838158359</v>
      </c>
      <c r="Z34" s="130">
        <v>10827.197962880928</v>
      </c>
    </row>
    <row r="35" spans="1:26" ht="36.75" customHeight="1">
      <c r="A35" s="600" t="s">
        <v>204</v>
      </c>
      <c r="B35" s="600"/>
      <c r="C35" s="131">
        <v>44390.29081273675</v>
      </c>
      <c r="D35" s="131">
        <v>48067.290266444674</v>
      </c>
      <c r="E35" s="131">
        <v>50565.27378774949</v>
      </c>
      <c r="F35" s="131">
        <v>55643.11966492791</v>
      </c>
      <c r="G35" s="131">
        <v>58363.651508123025</v>
      </c>
      <c r="H35" s="131">
        <v>60104.91988578651</v>
      </c>
      <c r="I35" s="131">
        <v>62924.75414316903</v>
      </c>
      <c r="J35" s="131">
        <v>67962.28478503868</v>
      </c>
      <c r="K35" s="131">
        <v>74138.70333608924</v>
      </c>
      <c r="L35" s="131">
        <v>77416.50491557267</v>
      </c>
      <c r="M35" s="131">
        <v>80000.34877174362</v>
      </c>
      <c r="N35" s="131">
        <v>86580.67365884452</v>
      </c>
      <c r="O35" s="131">
        <v>95723.98539706424</v>
      </c>
      <c r="P35" s="131">
        <v>105250.10416420197</v>
      </c>
      <c r="Q35" s="131">
        <v>110854.36415718141</v>
      </c>
      <c r="R35" s="131">
        <v>112725.16996668605</v>
      </c>
      <c r="S35" s="131">
        <v>113153.69144524522</v>
      </c>
      <c r="T35" s="131">
        <v>119960.32360769535</v>
      </c>
      <c r="U35" s="131">
        <v>140244.89817356147</v>
      </c>
      <c r="V35" s="131">
        <v>180134.48566057175</v>
      </c>
      <c r="W35" s="131">
        <v>196520.37883070312</v>
      </c>
      <c r="X35" s="131">
        <v>190452.40568603924</v>
      </c>
      <c r="Y35" s="131">
        <v>186427.5976643284</v>
      </c>
      <c r="Z35" s="131">
        <v>184514.93172561537</v>
      </c>
    </row>
    <row r="36" spans="1:26" ht="28.5" customHeight="1">
      <c r="A36" s="140" t="s">
        <v>205</v>
      </c>
      <c r="B36" s="137"/>
      <c r="C36" s="139">
        <v>0</v>
      </c>
      <c r="D36" s="139">
        <v>0</v>
      </c>
      <c r="E36" s="139">
        <v>0</v>
      </c>
      <c r="F36" s="139">
        <v>0</v>
      </c>
      <c r="G36" s="139">
        <v>0</v>
      </c>
      <c r="H36" s="139">
        <v>736.0318385564685</v>
      </c>
      <c r="I36" s="139">
        <v>1136.5693053498821</v>
      </c>
      <c r="J36" s="139">
        <v>1557.8369815274502</v>
      </c>
      <c r="K36" s="139">
        <v>2195.7447716083834</v>
      </c>
      <c r="L36" s="139">
        <v>4736.752911081554</v>
      </c>
      <c r="M36" s="139">
        <v>5091.6759556885045</v>
      </c>
      <c r="N36" s="139">
        <v>6039.504223741913</v>
      </c>
      <c r="O36" s="139">
        <v>7808.316797873775</v>
      </c>
      <c r="P36" s="139">
        <v>10650.820546813287</v>
      </c>
      <c r="Q36" s="139">
        <v>14191.41831486783</v>
      </c>
      <c r="R36" s="139">
        <v>17363.721720556045</v>
      </c>
      <c r="S36" s="139">
        <v>20354.5990988206</v>
      </c>
      <c r="T36" s="139">
        <v>22413.5615581087</v>
      </c>
      <c r="U36" s="139">
        <v>10836.443831444321</v>
      </c>
      <c r="V36" s="139">
        <v>7845.580240339558</v>
      </c>
      <c r="W36" s="139">
        <v>6980.089762477541</v>
      </c>
      <c r="X36" s="139">
        <v>6972.750484423719</v>
      </c>
      <c r="Y36" s="139">
        <v>8128.898409272365</v>
      </c>
      <c r="Z36" s="139">
        <v>8484.298449716234</v>
      </c>
    </row>
    <row r="37" spans="1:26" ht="18.75" customHeight="1">
      <c r="A37" s="137"/>
      <c r="B37" s="137" t="s">
        <v>206</v>
      </c>
      <c r="C37" s="139">
        <v>0</v>
      </c>
      <c r="D37" s="139">
        <v>0</v>
      </c>
      <c r="E37" s="139">
        <v>0</v>
      </c>
      <c r="F37" s="139">
        <v>0</v>
      </c>
      <c r="G37" s="139">
        <v>0</v>
      </c>
      <c r="H37" s="139">
        <v>0</v>
      </c>
      <c r="I37" s="139">
        <v>0</v>
      </c>
      <c r="J37" s="139">
        <v>0</v>
      </c>
      <c r="K37" s="139">
        <v>0</v>
      </c>
      <c r="L37" s="139">
        <v>1361.196261931614</v>
      </c>
      <c r="M37" s="139">
        <v>1367.0450530229414</v>
      </c>
      <c r="N37" s="139">
        <v>1507.8079613337582</v>
      </c>
      <c r="O37" s="139">
        <v>1553.3250737959902</v>
      </c>
      <c r="P37" s="139">
        <v>1734.8865380231039</v>
      </c>
      <c r="Q37" s="139">
        <v>1766.126757181029</v>
      </c>
      <c r="R37" s="139">
        <v>2000.4410805850891</v>
      </c>
      <c r="S37" s="139">
        <v>2220.9253813996766</v>
      </c>
      <c r="T37" s="139">
        <v>1689.6038099253838</v>
      </c>
      <c r="U37" s="139">
        <v>1063.2421910880526</v>
      </c>
      <c r="V37" s="139">
        <v>1066.706392898161</v>
      </c>
      <c r="W37" s="139">
        <v>827.4842526048396</v>
      </c>
      <c r="X37" s="139">
        <v>737.6360117473104</v>
      </c>
      <c r="Y37" s="139">
        <v>650.0090387205909</v>
      </c>
      <c r="Z37" s="139">
        <v>743.7610915492958</v>
      </c>
    </row>
    <row r="38" spans="1:26" ht="20.25" customHeight="1">
      <c r="A38" s="9"/>
      <c r="B38" s="9" t="s">
        <v>182</v>
      </c>
      <c r="C38" s="130">
        <v>0</v>
      </c>
      <c r="D38" s="130">
        <v>0</v>
      </c>
      <c r="E38" s="130">
        <v>0</v>
      </c>
      <c r="F38" s="130">
        <v>0</v>
      </c>
      <c r="G38" s="81">
        <v>0</v>
      </c>
      <c r="H38" s="133">
        <v>0</v>
      </c>
      <c r="I38" s="141">
        <v>0</v>
      </c>
      <c r="J38" s="141">
        <v>0</v>
      </c>
      <c r="K38" s="141">
        <v>0</v>
      </c>
      <c r="L38" s="141">
        <v>0</v>
      </c>
      <c r="M38" s="141">
        <v>0</v>
      </c>
      <c r="N38" s="141">
        <v>0</v>
      </c>
      <c r="O38" s="141">
        <v>0</v>
      </c>
      <c r="P38" s="141">
        <v>0</v>
      </c>
      <c r="Q38" s="141">
        <v>0</v>
      </c>
      <c r="R38" s="141">
        <v>0</v>
      </c>
      <c r="S38" s="141">
        <v>0</v>
      </c>
      <c r="T38" s="141">
        <v>381.72647726899083</v>
      </c>
      <c r="U38" s="141">
        <v>361.48298580064704</v>
      </c>
      <c r="V38" s="141">
        <v>426.6614515537666</v>
      </c>
      <c r="W38" s="141">
        <v>583.5539930638621</v>
      </c>
      <c r="X38" s="141">
        <v>570.9410794356468</v>
      </c>
      <c r="Y38" s="141">
        <v>547.586373941228</v>
      </c>
      <c r="Z38" s="141">
        <v>537.0564077100255</v>
      </c>
    </row>
    <row r="39" spans="1:26" ht="18" customHeight="1">
      <c r="A39" s="137"/>
      <c r="B39" s="137" t="s">
        <v>144</v>
      </c>
      <c r="C39" s="139">
        <v>0</v>
      </c>
      <c r="D39" s="139">
        <v>0</v>
      </c>
      <c r="E39" s="139">
        <v>0</v>
      </c>
      <c r="F39" s="139">
        <v>0</v>
      </c>
      <c r="G39" s="139">
        <v>0</v>
      </c>
      <c r="H39" s="139">
        <v>0</v>
      </c>
      <c r="I39" s="139">
        <v>0</v>
      </c>
      <c r="J39" s="139">
        <v>0</v>
      </c>
      <c r="K39" s="139">
        <v>0</v>
      </c>
      <c r="L39" s="139">
        <v>1361.196261931614</v>
      </c>
      <c r="M39" s="139">
        <v>1367.0450530229414</v>
      </c>
      <c r="N39" s="139">
        <v>1507.8079613337582</v>
      </c>
      <c r="O39" s="139">
        <v>1553.3250737959902</v>
      </c>
      <c r="P39" s="139">
        <v>1734.8865380231039</v>
      </c>
      <c r="Q39" s="139">
        <v>1766.126757181029</v>
      </c>
      <c r="R39" s="139">
        <v>2000.4410805850891</v>
      </c>
      <c r="S39" s="139">
        <v>2220.9253813996766</v>
      </c>
      <c r="T39" s="139">
        <v>2071.3302871943747</v>
      </c>
      <c r="U39" s="139">
        <v>1424.7251768886997</v>
      </c>
      <c r="V39" s="139">
        <v>1493.3678444519276</v>
      </c>
      <c r="W39" s="139">
        <v>1411.0382456687016</v>
      </c>
      <c r="X39" s="139">
        <v>1308.577091182957</v>
      </c>
      <c r="Y39" s="139">
        <v>1197.595412661819</v>
      </c>
      <c r="Z39" s="139">
        <v>1280.8174992593213</v>
      </c>
    </row>
    <row r="40" spans="1:26" ht="12.75">
      <c r="A40" s="137"/>
      <c r="B40" s="137" t="s">
        <v>43</v>
      </c>
      <c r="C40" s="139">
        <v>0</v>
      </c>
      <c r="D40" s="139">
        <v>0</v>
      </c>
      <c r="E40" s="139">
        <v>0</v>
      </c>
      <c r="F40" s="139">
        <v>0</v>
      </c>
      <c r="G40" s="139">
        <v>0</v>
      </c>
      <c r="H40" s="139">
        <v>736.0318385564685</v>
      </c>
      <c r="I40" s="139">
        <v>1136.5693053498821</v>
      </c>
      <c r="J40" s="139">
        <v>1557.8369815274502</v>
      </c>
      <c r="K40" s="139">
        <v>2195.7447716083834</v>
      </c>
      <c r="L40" s="139">
        <v>3375.5566491499403</v>
      </c>
      <c r="M40" s="139">
        <v>3724.6309026655626</v>
      </c>
      <c r="N40" s="139">
        <v>4531.696262408154</v>
      </c>
      <c r="O40" s="139">
        <v>6254.991724077785</v>
      </c>
      <c r="P40" s="139">
        <v>8915.934008790184</v>
      </c>
      <c r="Q40" s="139">
        <v>12425.2915576868</v>
      </c>
      <c r="R40" s="139">
        <v>15363.280639970955</v>
      </c>
      <c r="S40" s="139">
        <v>18133.673717420927</v>
      </c>
      <c r="T40" s="139">
        <v>20342.23127091433</v>
      </c>
      <c r="U40" s="139">
        <v>9411.718654555621</v>
      </c>
      <c r="V40" s="139">
        <v>6352.21239588763</v>
      </c>
      <c r="W40" s="139">
        <v>5569.051516808839</v>
      </c>
      <c r="X40" s="139">
        <v>5664.173393240762</v>
      </c>
      <c r="Y40" s="139">
        <v>6931.302996610546</v>
      </c>
      <c r="Z40" s="139">
        <v>7203.480950456913</v>
      </c>
    </row>
    <row r="41" spans="1:26" ht="33.75" customHeight="1" thickBot="1">
      <c r="A41" s="603" t="s">
        <v>207</v>
      </c>
      <c r="B41" s="603"/>
      <c r="C41" s="145">
        <v>44390.29081273675</v>
      </c>
      <c r="D41" s="145">
        <v>48067.290266444674</v>
      </c>
      <c r="E41" s="145">
        <v>50565.27378774949</v>
      </c>
      <c r="F41" s="145">
        <v>55643.11966492791</v>
      </c>
      <c r="G41" s="145">
        <v>58363.651508123025</v>
      </c>
      <c r="H41" s="145">
        <v>60840.95172434299</v>
      </c>
      <c r="I41" s="145">
        <v>64061.32344851892</v>
      </c>
      <c r="J41" s="145">
        <v>69520.12176656612</v>
      </c>
      <c r="K41" s="145">
        <v>76334.44810769762</v>
      </c>
      <c r="L41" s="145">
        <v>82153.25782665423</v>
      </c>
      <c r="M41" s="145">
        <v>85092.02472743213</v>
      </c>
      <c r="N41" s="145">
        <v>92620.17788258645</v>
      </c>
      <c r="O41" s="145">
        <v>103532.302194938</v>
      </c>
      <c r="P41" s="145">
        <v>115900.92471101525</v>
      </c>
      <c r="Q41" s="145">
        <v>125045.78247204922</v>
      </c>
      <c r="R41" s="145">
        <v>130088.89168724208</v>
      </c>
      <c r="S41" s="145">
        <v>133508.29054406582</v>
      </c>
      <c r="T41" s="145">
        <v>142373.88516580404</v>
      </c>
      <c r="U41" s="145">
        <v>151081.34200500578</v>
      </c>
      <c r="V41" s="145">
        <v>187980.06590091132</v>
      </c>
      <c r="W41" s="145">
        <v>203500.46859318067</v>
      </c>
      <c r="X41" s="145">
        <v>197425.15617046296</v>
      </c>
      <c r="Y41" s="145">
        <v>194556.49607360078</v>
      </c>
      <c r="Z41" s="145">
        <v>192999.2301753316</v>
      </c>
    </row>
    <row r="42" spans="1:26" ht="27.75" customHeight="1">
      <c r="A42" s="143"/>
      <c r="B42" s="190" t="s">
        <v>219</v>
      </c>
      <c r="C42" s="143" t="s">
        <v>122</v>
      </c>
      <c r="D42" s="143" t="s">
        <v>123</v>
      </c>
      <c r="E42" s="143" t="s">
        <v>124</v>
      </c>
      <c r="F42" s="143" t="s">
        <v>125</v>
      </c>
      <c r="G42" s="143" t="s">
        <v>126</v>
      </c>
      <c r="H42" s="143" t="s">
        <v>127</v>
      </c>
      <c r="I42" s="143" t="s">
        <v>128</v>
      </c>
      <c r="J42" s="143" t="s">
        <v>129</v>
      </c>
      <c r="K42" s="143" t="s">
        <v>130</v>
      </c>
      <c r="L42" s="143" t="s">
        <v>131</v>
      </c>
      <c r="M42" s="143" t="s">
        <v>132</v>
      </c>
      <c r="N42" s="143" t="s">
        <v>133</v>
      </c>
      <c r="O42" s="143" t="s">
        <v>134</v>
      </c>
      <c r="P42" s="143" t="s">
        <v>135</v>
      </c>
      <c r="Q42" s="143" t="s">
        <v>136</v>
      </c>
      <c r="R42" s="143" t="s">
        <v>137</v>
      </c>
      <c r="S42" s="143" t="s">
        <v>138</v>
      </c>
      <c r="T42" s="143" t="s">
        <v>139</v>
      </c>
      <c r="U42" s="143" t="s">
        <v>7</v>
      </c>
      <c r="V42" s="143" t="s">
        <v>4</v>
      </c>
      <c r="W42" s="143" t="s">
        <v>143</v>
      </c>
      <c r="X42" s="143" t="s">
        <v>147</v>
      </c>
      <c r="Y42" s="143" t="s">
        <v>149</v>
      </c>
      <c r="Z42" s="143" t="s">
        <v>213</v>
      </c>
    </row>
    <row r="43" spans="1:26" ht="22.5" customHeight="1">
      <c r="A43" s="140" t="s">
        <v>196</v>
      </c>
      <c r="B43" s="137"/>
      <c r="C43" s="6"/>
      <c r="D43" s="6"/>
      <c r="E43" s="6"/>
      <c r="F43" s="6"/>
      <c r="G43" s="6"/>
      <c r="H43" s="6"/>
      <c r="I43" s="6"/>
      <c r="J43" s="6"/>
      <c r="K43" s="6"/>
      <c r="L43" s="6"/>
      <c r="M43" s="6"/>
      <c r="N43" s="6"/>
      <c r="O43" s="6"/>
      <c r="P43" s="6"/>
      <c r="Q43" s="6"/>
      <c r="R43" s="6"/>
      <c r="S43" s="6"/>
      <c r="T43" s="6" t="s">
        <v>197</v>
      </c>
      <c r="U43" s="6" t="s">
        <v>197</v>
      </c>
      <c r="V43" s="6"/>
      <c r="W43" s="6"/>
      <c r="X43" s="6"/>
      <c r="Y43" s="6"/>
      <c r="Z43" s="6"/>
    </row>
    <row r="44" spans="1:26" ht="12.75">
      <c r="A44" s="6"/>
      <c r="B44" s="140" t="s">
        <v>162</v>
      </c>
      <c r="C44" s="6"/>
      <c r="D44" s="6"/>
      <c r="E44" s="6"/>
      <c r="F44" s="6"/>
      <c r="G44" s="6"/>
      <c r="H44" s="6"/>
      <c r="I44" s="6"/>
      <c r="J44" s="6"/>
      <c r="K44" s="6"/>
      <c r="L44" s="6"/>
      <c r="M44" s="6"/>
      <c r="N44" s="6"/>
      <c r="O44" s="6"/>
      <c r="P44" s="6"/>
      <c r="Q44" s="6"/>
      <c r="R44" s="6"/>
      <c r="S44" s="6"/>
      <c r="T44" s="6"/>
      <c r="U44" s="6"/>
      <c r="V44" s="6"/>
      <c r="W44" s="6"/>
      <c r="X44" s="6"/>
      <c r="Y44" s="6"/>
      <c r="Z44" s="6"/>
    </row>
    <row r="45" spans="1:26" ht="12.75">
      <c r="A45" s="137"/>
      <c r="B45" s="138" t="s">
        <v>141</v>
      </c>
      <c r="C45" s="130">
        <v>4935.191005</v>
      </c>
      <c r="D45" s="130">
        <v>5792.702829</v>
      </c>
      <c r="E45" s="130">
        <v>6175.902364</v>
      </c>
      <c r="F45" s="130">
        <v>5654.453265</v>
      </c>
      <c r="G45" s="130">
        <v>5519.474492</v>
      </c>
      <c r="H45" s="130">
        <v>5471.70771</v>
      </c>
      <c r="I45" s="130">
        <v>5780.032888</v>
      </c>
      <c r="J45" s="130">
        <v>6331.091265</v>
      </c>
      <c r="K45" s="130">
        <v>7232.781489</v>
      </c>
      <c r="L45" s="130">
        <v>7208.500491</v>
      </c>
      <c r="M45" s="130">
        <v>7956.304184</v>
      </c>
      <c r="N45" s="130">
        <v>9975.09234</v>
      </c>
      <c r="O45" s="130">
        <v>11641.551718</v>
      </c>
      <c r="P45" s="130">
        <v>12707.897337</v>
      </c>
      <c r="Q45" s="130">
        <v>13149.93976</v>
      </c>
      <c r="R45" s="130">
        <v>12693.127982</v>
      </c>
      <c r="S45" s="130">
        <v>12817.316257</v>
      </c>
      <c r="T45" s="130">
        <v>14676.345</v>
      </c>
      <c r="U45" s="130">
        <v>18291</v>
      </c>
      <c r="V45" s="130">
        <v>29992.440234</v>
      </c>
      <c r="W45" s="130">
        <v>35676.927369</v>
      </c>
      <c r="X45" s="130">
        <v>33575.066024</v>
      </c>
      <c r="Y45" s="130">
        <v>32061</v>
      </c>
      <c r="Z45" s="130">
        <v>33728</v>
      </c>
    </row>
    <row r="46" spans="1:26" ht="12.75">
      <c r="A46" s="137"/>
      <c r="B46" s="138" t="s">
        <v>18</v>
      </c>
      <c r="C46" s="130">
        <v>457.995</v>
      </c>
      <c r="D46" s="130">
        <v>519.645</v>
      </c>
      <c r="E46" s="130">
        <v>579.561</v>
      </c>
      <c r="F46" s="130">
        <v>583.287</v>
      </c>
      <c r="G46" s="130">
        <v>582.565</v>
      </c>
      <c r="H46" s="130">
        <v>582.98</v>
      </c>
      <c r="I46" s="130">
        <v>583.145</v>
      </c>
      <c r="J46" s="130">
        <v>583.2</v>
      </c>
      <c r="K46" s="130">
        <v>613.783</v>
      </c>
      <c r="L46" s="130">
        <v>618.899</v>
      </c>
      <c r="M46" s="130">
        <v>620.842</v>
      </c>
      <c r="N46" s="130">
        <v>690.63</v>
      </c>
      <c r="O46" s="130">
        <v>724.707</v>
      </c>
      <c r="P46" s="130">
        <v>759.189</v>
      </c>
      <c r="Q46" s="130">
        <v>770.189</v>
      </c>
      <c r="R46" s="130">
        <v>778.458</v>
      </c>
      <c r="S46" s="130">
        <v>770.75</v>
      </c>
      <c r="T46" s="130">
        <v>770.69</v>
      </c>
      <c r="U46" s="130">
        <v>757.268</v>
      </c>
      <c r="V46" s="130">
        <v>735.706</v>
      </c>
      <c r="W46" s="130">
        <v>757.325</v>
      </c>
      <c r="X46" s="130">
        <v>736</v>
      </c>
      <c r="Y46" s="130">
        <v>735</v>
      </c>
      <c r="Z46" s="130">
        <v>733</v>
      </c>
    </row>
    <row r="47" spans="1:26" ht="12.75">
      <c r="A47" s="137"/>
      <c r="B47" s="138" t="s">
        <v>142</v>
      </c>
      <c r="C47" s="130">
        <v>58.839016</v>
      </c>
      <c r="D47" s="130">
        <v>62.30806</v>
      </c>
      <c r="E47" s="130">
        <v>71.428816</v>
      </c>
      <c r="F47" s="130">
        <v>71.87686500000001</v>
      </c>
      <c r="G47" s="130">
        <v>72.353336</v>
      </c>
      <c r="H47" s="130">
        <v>64.23719100000001</v>
      </c>
      <c r="I47" s="130">
        <v>31.817016</v>
      </c>
      <c r="J47" s="130">
        <v>49.809816999999995</v>
      </c>
      <c r="K47" s="130">
        <v>24.823816</v>
      </c>
      <c r="L47" s="130">
        <v>25.059592</v>
      </c>
      <c r="M47" s="130">
        <v>40</v>
      </c>
      <c r="N47" s="130">
        <v>55</v>
      </c>
      <c r="O47" s="130">
        <v>66.423182</v>
      </c>
      <c r="P47" s="130">
        <v>66.17452999999996</v>
      </c>
      <c r="Q47" s="130">
        <v>65.635941</v>
      </c>
      <c r="R47" s="130">
        <v>65.00408648244226</v>
      </c>
      <c r="S47" s="130">
        <v>64.444272</v>
      </c>
      <c r="T47" s="130">
        <v>64.72164699999999</v>
      </c>
      <c r="U47" s="130">
        <v>63.865519999999975</v>
      </c>
      <c r="V47" s="130">
        <v>63.037040000000005</v>
      </c>
      <c r="W47" s="130">
        <v>61.120929</v>
      </c>
      <c r="X47" s="130">
        <v>0</v>
      </c>
      <c r="Y47" s="130">
        <v>0</v>
      </c>
      <c r="Z47" s="130">
        <v>0</v>
      </c>
    </row>
    <row r="48" spans="1:26" ht="12.75">
      <c r="A48" s="137"/>
      <c r="B48" s="138" t="s">
        <v>38</v>
      </c>
      <c r="C48" s="130">
        <v>0</v>
      </c>
      <c r="D48" s="130">
        <v>0</v>
      </c>
      <c r="E48" s="130">
        <v>0</v>
      </c>
      <c r="F48" s="130">
        <v>0</v>
      </c>
      <c r="G48" s="130">
        <v>0</v>
      </c>
      <c r="H48" s="130">
        <v>0</v>
      </c>
      <c r="I48" s="130">
        <v>0</v>
      </c>
      <c r="J48" s="130">
        <v>0</v>
      </c>
      <c r="K48" s="130">
        <v>0</v>
      </c>
      <c r="L48" s="130">
        <v>0</v>
      </c>
      <c r="M48" s="130">
        <v>0</v>
      </c>
      <c r="N48" s="130">
        <v>0</v>
      </c>
      <c r="O48" s="130">
        <v>0</v>
      </c>
      <c r="P48" s="130">
        <v>0</v>
      </c>
      <c r="Q48" s="130">
        <v>0</v>
      </c>
      <c r="R48" s="130">
        <v>0</v>
      </c>
      <c r="S48" s="130">
        <v>242</v>
      </c>
      <c r="T48" s="130">
        <v>308.689023</v>
      </c>
      <c r="U48" s="130">
        <v>339.588186</v>
      </c>
      <c r="V48" s="130">
        <v>479</v>
      </c>
      <c r="W48" s="130">
        <v>553.34</v>
      </c>
      <c r="X48" s="130">
        <v>0</v>
      </c>
      <c r="Y48" s="130">
        <v>0</v>
      </c>
      <c r="Z48" s="130">
        <v>0</v>
      </c>
    </row>
    <row r="49" spans="1:26" ht="12.75">
      <c r="A49" s="137"/>
      <c r="B49" s="138" t="s">
        <v>39</v>
      </c>
      <c r="C49" s="130">
        <v>0</v>
      </c>
      <c r="D49" s="130">
        <v>0</v>
      </c>
      <c r="E49" s="130">
        <v>0</v>
      </c>
      <c r="F49" s="130">
        <v>0</v>
      </c>
      <c r="G49" s="130">
        <v>0</v>
      </c>
      <c r="H49" s="130">
        <v>0</v>
      </c>
      <c r="I49" s="130">
        <v>0</v>
      </c>
      <c r="J49" s="130">
        <v>0</v>
      </c>
      <c r="K49" s="130">
        <v>0</v>
      </c>
      <c r="L49" s="130">
        <v>0</v>
      </c>
      <c r="M49" s="130">
        <v>0</v>
      </c>
      <c r="N49" s="130">
        <v>0</v>
      </c>
      <c r="O49" s="130">
        <v>0</v>
      </c>
      <c r="P49" s="130">
        <v>0</v>
      </c>
      <c r="Q49" s="130">
        <v>0</v>
      </c>
      <c r="R49" s="130">
        <v>0</v>
      </c>
      <c r="S49" s="130">
        <v>205</v>
      </c>
      <c r="T49" s="130">
        <v>204.869504</v>
      </c>
      <c r="U49" s="130">
        <v>199.783511</v>
      </c>
      <c r="V49" s="130">
        <v>359</v>
      </c>
      <c r="W49" s="130">
        <v>432.652081</v>
      </c>
      <c r="X49" s="130">
        <v>0</v>
      </c>
      <c r="Y49" s="130">
        <v>0</v>
      </c>
      <c r="Z49" s="130">
        <v>0</v>
      </c>
    </row>
    <row r="50" spans="1:26" ht="12.75">
      <c r="A50" s="137"/>
      <c r="B50" s="138" t="s">
        <v>209</v>
      </c>
      <c r="C50" s="139">
        <v>977.5547973165535</v>
      </c>
      <c r="D50" s="139">
        <v>1163.8038933866567</v>
      </c>
      <c r="E50" s="139">
        <v>1242.0999742352835</v>
      </c>
      <c r="F50" s="139">
        <v>1344.823326433333</v>
      </c>
      <c r="G50" s="139">
        <v>1337.075626438624</v>
      </c>
      <c r="H50" s="139">
        <v>1356.3291148385938</v>
      </c>
      <c r="I50" s="139">
        <v>1336.1681871907394</v>
      </c>
      <c r="J50" s="139">
        <v>1354.6778753335025</v>
      </c>
      <c r="K50" s="139">
        <v>1498.6587279856597</v>
      </c>
      <c r="L50" s="139">
        <v>1507.0002993841827</v>
      </c>
      <c r="M50" s="139">
        <v>1690.3215871677248</v>
      </c>
      <c r="N50" s="139">
        <v>2048.5798263693528</v>
      </c>
      <c r="O50" s="139">
        <v>2430.0046041965015</v>
      </c>
      <c r="P50" s="139">
        <v>2895.826040011041</v>
      </c>
      <c r="Q50" s="139">
        <v>3187.6222915422004</v>
      </c>
      <c r="R50" s="139">
        <v>3324.883304132424</v>
      </c>
      <c r="S50" s="139">
        <v>3492.7253988669827</v>
      </c>
      <c r="T50" s="139">
        <v>3654.7032924346004</v>
      </c>
      <c r="U50" s="139">
        <v>4250.818548163143</v>
      </c>
      <c r="V50" s="139">
        <v>8089.208475669189</v>
      </c>
      <c r="W50" s="139">
        <v>9951.048754864703</v>
      </c>
      <c r="X50" s="139">
        <v>10082.656437795576</v>
      </c>
      <c r="Y50" s="139">
        <v>11544.8043984415</v>
      </c>
      <c r="Z50" s="139">
        <v>12325.519637993983</v>
      </c>
    </row>
    <row r="51" spans="1:26" ht="12.75">
      <c r="A51" s="137"/>
      <c r="B51" s="138" t="s">
        <v>40</v>
      </c>
      <c r="C51" s="130">
        <v>62.31106272574618</v>
      </c>
      <c r="D51" s="130">
        <v>84.53926908049772</v>
      </c>
      <c r="E51" s="130">
        <v>96.43015584120393</v>
      </c>
      <c r="F51" s="130">
        <v>86.30447716671263</v>
      </c>
      <c r="G51" s="130">
        <v>102.43145934998928</v>
      </c>
      <c r="H51" s="130">
        <v>84.31293918839079</v>
      </c>
      <c r="I51" s="130">
        <v>79.369204586</v>
      </c>
      <c r="J51" s="130">
        <v>86.086226016</v>
      </c>
      <c r="K51" s="130">
        <v>87.116486268</v>
      </c>
      <c r="L51" s="130">
        <v>95.70486962400001</v>
      </c>
      <c r="M51" s="130">
        <v>113.06193716856359</v>
      </c>
      <c r="N51" s="130">
        <v>125.34546590936782</v>
      </c>
      <c r="O51" s="130">
        <v>130.88066649496568</v>
      </c>
      <c r="P51" s="130">
        <v>146.46370022577392</v>
      </c>
      <c r="Q51" s="130">
        <v>163.67171729316155</v>
      </c>
      <c r="R51" s="130">
        <v>186.9805003779196</v>
      </c>
      <c r="S51" s="130">
        <v>208.00544882712614</v>
      </c>
      <c r="T51" s="130">
        <v>220.10287388020797</v>
      </c>
      <c r="U51" s="130">
        <v>227.0048842247605</v>
      </c>
      <c r="V51" s="130">
        <v>250.02760245861018</v>
      </c>
      <c r="W51" s="130">
        <v>249.19967603577476</v>
      </c>
      <c r="X51" s="130">
        <v>297.20831321018005</v>
      </c>
      <c r="Y51" s="130">
        <v>319.6635959341192</v>
      </c>
      <c r="Z51" s="130">
        <v>316.09656670821994</v>
      </c>
    </row>
    <row r="52" spans="1:26" ht="12.75">
      <c r="A52" s="8"/>
      <c r="B52" s="140" t="s">
        <v>16</v>
      </c>
      <c r="C52" s="130">
        <v>6491.8908810423</v>
      </c>
      <c r="D52" s="130">
        <v>7622.9990514671545</v>
      </c>
      <c r="E52" s="130">
        <v>8165.422310076486</v>
      </c>
      <c r="F52" s="130">
        <v>7740.744933600047</v>
      </c>
      <c r="G52" s="130">
        <v>7613.899913788613</v>
      </c>
      <c r="H52" s="130">
        <v>7559.566955026985</v>
      </c>
      <c r="I52" s="130">
        <v>7810.532295776739</v>
      </c>
      <c r="J52" s="130">
        <v>8404.865183349502</v>
      </c>
      <c r="K52" s="130">
        <v>9457.16351925366</v>
      </c>
      <c r="L52" s="130">
        <v>9455.164252008182</v>
      </c>
      <c r="M52" s="130">
        <v>10420.52970833629</v>
      </c>
      <c r="N52" s="130">
        <v>12894.647632278718</v>
      </c>
      <c r="O52" s="130">
        <v>14993.567170691469</v>
      </c>
      <c r="P52" s="130">
        <v>16575.550607236815</v>
      </c>
      <c r="Q52" s="130">
        <v>17337.05870983536</v>
      </c>
      <c r="R52" s="130">
        <v>17048.453872992784</v>
      </c>
      <c r="S52" s="130">
        <v>17800.241376694114</v>
      </c>
      <c r="T52" s="130">
        <v>19900.12134031481</v>
      </c>
      <c r="U52" s="130">
        <v>24129.328649387906</v>
      </c>
      <c r="V52" s="130">
        <v>39968.4193521278</v>
      </c>
      <c r="W52" s="130">
        <v>47681.61380990046</v>
      </c>
      <c r="X52" s="130">
        <v>44690.93077500576</v>
      </c>
      <c r="Y52" s="130">
        <v>44660.46799437562</v>
      </c>
      <c r="Z52" s="130">
        <v>47102.6162047022</v>
      </c>
    </row>
    <row r="53" spans="1:26" ht="12.75">
      <c r="A53" s="8"/>
      <c r="B53" s="6" t="s">
        <v>41</v>
      </c>
      <c r="C53" s="130">
        <v>575.6337813688606</v>
      </c>
      <c r="D53" s="130">
        <v>545.4214009507018</v>
      </c>
      <c r="E53" s="130">
        <v>549.4457513135444</v>
      </c>
      <c r="F53" s="130">
        <v>557.1067175711605</v>
      </c>
      <c r="G53" s="130">
        <v>555.1298394481629</v>
      </c>
      <c r="H53" s="130">
        <v>555.5230921042294</v>
      </c>
      <c r="I53" s="130">
        <v>555.9706081046256</v>
      </c>
      <c r="J53" s="130">
        <v>734.7928706067962</v>
      </c>
      <c r="K53" s="130">
        <v>735.9919125055295</v>
      </c>
      <c r="L53" s="130">
        <v>766.9605507184127</v>
      </c>
      <c r="M53" s="130">
        <v>832.5987390756497</v>
      </c>
      <c r="N53" s="130">
        <v>896.053757911351</v>
      </c>
      <c r="O53" s="130">
        <v>892.9361087275032</v>
      </c>
      <c r="P53" s="130">
        <v>883.2993327245616</v>
      </c>
      <c r="Q53" s="130">
        <v>878.5688290398095</v>
      </c>
      <c r="R53" s="130">
        <v>870.4690298064448</v>
      </c>
      <c r="S53" s="130">
        <v>859.9584235059801</v>
      </c>
      <c r="T53" s="130">
        <v>861.856078526147</v>
      </c>
      <c r="U53" s="130">
        <v>859.4562349619531</v>
      </c>
      <c r="V53" s="130">
        <v>857.3098088143194</v>
      </c>
      <c r="W53" s="130">
        <v>864.1190348715581</v>
      </c>
      <c r="X53" s="130">
        <v>868.5978017920612</v>
      </c>
      <c r="Y53" s="130">
        <v>861.9602611695216</v>
      </c>
      <c r="Z53" s="130">
        <v>870.8924918552161</v>
      </c>
    </row>
    <row r="54" spans="1:26" s="103" customFormat="1" ht="27.75" customHeight="1">
      <c r="A54" s="8"/>
      <c r="B54" s="140" t="s">
        <v>159</v>
      </c>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26" ht="12.75">
      <c r="A55" s="137"/>
      <c r="B55" s="138" t="s">
        <v>32</v>
      </c>
      <c r="C55" s="130">
        <v>741.436</v>
      </c>
      <c r="D55" s="130">
        <v>741.436</v>
      </c>
      <c r="E55" s="130">
        <v>741.436</v>
      </c>
      <c r="F55" s="130">
        <v>741.436</v>
      </c>
      <c r="G55" s="130">
        <v>780.199</v>
      </c>
      <c r="H55" s="130">
        <v>840.675</v>
      </c>
      <c r="I55" s="130">
        <v>834.371283</v>
      </c>
      <c r="J55" s="130">
        <v>860.555026</v>
      </c>
      <c r="K55" s="130">
        <v>863.337751</v>
      </c>
      <c r="L55" s="130">
        <v>888.093</v>
      </c>
      <c r="M55" s="130">
        <v>911.798686</v>
      </c>
      <c r="N55" s="130">
        <v>977.078666</v>
      </c>
      <c r="O55" s="130">
        <v>1130.089358</v>
      </c>
      <c r="P55" s="130">
        <v>1241.525939</v>
      </c>
      <c r="Q55" s="130">
        <v>1248.876315</v>
      </c>
      <c r="R55" s="130">
        <v>1214.664625</v>
      </c>
      <c r="S55" s="130">
        <v>1248.391793</v>
      </c>
      <c r="T55" s="130">
        <v>1087.615981</v>
      </c>
      <c r="U55" s="130">
        <v>758.2156295171471</v>
      </c>
      <c r="V55" s="130">
        <v>654.3931916865664</v>
      </c>
      <c r="W55" s="130">
        <v>674.3412295636749</v>
      </c>
      <c r="X55" s="130">
        <v>752.3996995591355</v>
      </c>
      <c r="Y55" s="130">
        <v>801.1745729676871</v>
      </c>
      <c r="Z55" s="130">
        <v>801.9678151191403</v>
      </c>
    </row>
    <row r="56" spans="1:26" ht="12.75">
      <c r="A56" s="137"/>
      <c r="B56" s="138" t="s">
        <v>33</v>
      </c>
      <c r="C56" s="130">
        <v>6155.760632947598</v>
      </c>
      <c r="D56" s="130">
        <v>6650.264140159909</v>
      </c>
      <c r="E56" s="130">
        <v>6731.324576170975</v>
      </c>
      <c r="F56" s="130">
        <v>8713.292159298593</v>
      </c>
      <c r="G56" s="130">
        <v>9577.62646568517</v>
      </c>
      <c r="H56" s="130">
        <v>10555.1571125</v>
      </c>
      <c r="I56" s="130">
        <v>11149.7768909</v>
      </c>
      <c r="J56" s="130">
        <v>11230.673062900001</v>
      </c>
      <c r="K56" s="130">
        <v>11307.5998153</v>
      </c>
      <c r="L56" s="130">
        <v>11180.9854316</v>
      </c>
      <c r="M56" s="130">
        <v>11307.199716</v>
      </c>
      <c r="N56" s="130">
        <v>12020.2357375</v>
      </c>
      <c r="O56" s="130">
        <v>13417.208051900001</v>
      </c>
      <c r="P56" s="130">
        <v>15092.857753999999</v>
      </c>
      <c r="Q56" s="130">
        <v>16258.163770000001</v>
      </c>
      <c r="R56" s="130">
        <v>16555.011592</v>
      </c>
      <c r="S56" s="130">
        <v>16844.099892000002</v>
      </c>
      <c r="T56" s="130">
        <v>20365.815102</v>
      </c>
      <c r="U56" s="130">
        <v>23339.894938</v>
      </c>
      <c r="V56" s="130">
        <v>27190.381085349523</v>
      </c>
      <c r="W56" s="130">
        <v>28929.542895662387</v>
      </c>
      <c r="X56" s="130">
        <v>28962.42005011951</v>
      </c>
      <c r="Y56" s="130">
        <v>27808.31698</v>
      </c>
      <c r="Z56" s="130">
        <v>25407.526255</v>
      </c>
    </row>
    <row r="57" spans="1:26" ht="12.75">
      <c r="A57" s="137"/>
      <c r="B57" s="138" t="s">
        <v>34</v>
      </c>
      <c r="C57" s="130">
        <v>0</v>
      </c>
      <c r="D57" s="130">
        <v>0</v>
      </c>
      <c r="E57" s="130">
        <v>0</v>
      </c>
      <c r="F57" s="130">
        <v>0</v>
      </c>
      <c r="G57" s="130">
        <v>715.5553763483509</v>
      </c>
      <c r="H57" s="130">
        <v>3216.394926499999</v>
      </c>
      <c r="I57" s="130">
        <v>3752.4914328999994</v>
      </c>
      <c r="J57" s="130">
        <v>3898.2744198999994</v>
      </c>
      <c r="K57" s="130">
        <v>3884.1659772999997</v>
      </c>
      <c r="L57" s="130">
        <v>3757.1312786</v>
      </c>
      <c r="M57" s="130">
        <v>3567.7169989999993</v>
      </c>
      <c r="N57" s="130">
        <v>3586.8573054999997</v>
      </c>
      <c r="O57" s="130">
        <v>3839.8264848999997</v>
      </c>
      <c r="P57" s="130">
        <v>3971.2559333999993</v>
      </c>
      <c r="Q57" s="130">
        <v>3985.4672367999997</v>
      </c>
      <c r="R57" s="130">
        <v>3830.0328450999996</v>
      </c>
      <c r="S57" s="130">
        <v>3635.749794</v>
      </c>
      <c r="T57" s="130">
        <v>4175.082102</v>
      </c>
      <c r="U57" s="130">
        <v>5946.636188</v>
      </c>
      <c r="V57" s="130">
        <v>10569.104320436652</v>
      </c>
      <c r="W57" s="130">
        <v>28929.542895662387</v>
      </c>
      <c r="X57" s="130">
        <v>28962.42005011951</v>
      </c>
      <c r="Y57" s="130">
        <v>27808.31698</v>
      </c>
      <c r="Z57" s="130">
        <v>25407.526255</v>
      </c>
    </row>
    <row r="58" spans="1:26" ht="12.75">
      <c r="A58" s="137"/>
      <c r="B58" s="138" t="s">
        <v>35</v>
      </c>
      <c r="C58" s="130">
        <v>6155.760632947598</v>
      </c>
      <c r="D58" s="130">
        <v>6650.264140159909</v>
      </c>
      <c r="E58" s="130">
        <v>6731.324576170975</v>
      </c>
      <c r="F58" s="130">
        <v>8713.292159298593</v>
      </c>
      <c r="G58" s="130">
        <v>8862.07108933682</v>
      </c>
      <c r="H58" s="130">
        <v>7338.762186</v>
      </c>
      <c r="I58" s="130">
        <v>7397.285458</v>
      </c>
      <c r="J58" s="130">
        <v>7332.398643000001</v>
      </c>
      <c r="K58" s="130">
        <v>7423.433838</v>
      </c>
      <c r="L58" s="130">
        <v>7423.854153</v>
      </c>
      <c r="M58" s="130">
        <v>7739.482717</v>
      </c>
      <c r="N58" s="130">
        <v>8433.378432</v>
      </c>
      <c r="O58" s="130">
        <v>9577.381567</v>
      </c>
      <c r="P58" s="130">
        <v>11112.073795</v>
      </c>
      <c r="Q58" s="130">
        <v>12232.366532</v>
      </c>
      <c r="R58" s="130">
        <v>12730.895024</v>
      </c>
      <c r="S58" s="130">
        <v>13208.350098000003</v>
      </c>
      <c r="T58" s="130">
        <v>16190.733000000002</v>
      </c>
      <c r="U58" s="130">
        <v>17393.25875</v>
      </c>
      <c r="V58" s="130">
        <v>16621.276764912873</v>
      </c>
      <c r="W58" s="130">
        <v>0</v>
      </c>
      <c r="X58" s="130">
        <v>0</v>
      </c>
      <c r="Y58" s="130">
        <v>0</v>
      </c>
      <c r="Z58" s="130">
        <v>0</v>
      </c>
    </row>
    <row r="59" spans="1:26" ht="12.75">
      <c r="A59" s="137"/>
      <c r="B59" s="138" t="s">
        <v>36</v>
      </c>
      <c r="C59" s="130">
        <v>0</v>
      </c>
      <c r="D59" s="130">
        <v>0</v>
      </c>
      <c r="E59" s="130">
        <v>160.0155602437912</v>
      </c>
      <c r="F59" s="130">
        <v>1006.015973968013</v>
      </c>
      <c r="G59" s="130">
        <v>3651.555178876155</v>
      </c>
      <c r="H59" s="130">
        <v>4627.374808</v>
      </c>
      <c r="I59" s="130">
        <v>5471.876688</v>
      </c>
      <c r="J59" s="130">
        <v>6096.171399999999</v>
      </c>
      <c r="K59" s="130">
        <v>6392.658423999999</v>
      </c>
      <c r="L59" s="130">
        <v>7095.8187689999995</v>
      </c>
      <c r="M59" s="130">
        <v>7703.33531</v>
      </c>
      <c r="N59" s="130">
        <v>8686.77993</v>
      </c>
      <c r="O59" s="130">
        <v>9806.074903</v>
      </c>
      <c r="P59" s="130">
        <v>11161.962265999999</v>
      </c>
      <c r="Q59" s="130">
        <v>12304.707665</v>
      </c>
      <c r="R59" s="130">
        <v>13308.824043</v>
      </c>
      <c r="S59" s="130">
        <v>13642.417121000002</v>
      </c>
      <c r="T59" s="130">
        <v>14672.353613000001</v>
      </c>
      <c r="U59" s="130">
        <v>26126.746699</v>
      </c>
      <c r="V59" s="130">
        <v>30933.8932449032</v>
      </c>
      <c r="W59" s="130">
        <v>30677.690535556132</v>
      </c>
      <c r="X59" s="130">
        <v>30492.83614458484</v>
      </c>
      <c r="Y59" s="130">
        <v>29544.392207</v>
      </c>
      <c r="Z59" s="130">
        <v>26707.709162</v>
      </c>
    </row>
    <row r="60" spans="1:26" ht="12.75">
      <c r="A60" s="137"/>
      <c r="B60" s="138" t="s">
        <v>34</v>
      </c>
      <c r="C60" s="130">
        <v>0</v>
      </c>
      <c r="D60" s="130">
        <v>0</v>
      </c>
      <c r="E60" s="130">
        <v>0</v>
      </c>
      <c r="F60" s="130">
        <v>0</v>
      </c>
      <c r="G60" s="130">
        <v>278.873909594094</v>
      </c>
      <c r="H60" s="130">
        <v>1400.343263</v>
      </c>
      <c r="I60" s="130">
        <v>1901.3312910000002</v>
      </c>
      <c r="J60" s="130">
        <v>2214.805962</v>
      </c>
      <c r="K60" s="130">
        <v>2255.634608</v>
      </c>
      <c r="L60" s="130">
        <v>2391.980107</v>
      </c>
      <c r="M60" s="130">
        <v>2393.802843</v>
      </c>
      <c r="N60" s="130">
        <v>2528.981212</v>
      </c>
      <c r="O60" s="130">
        <v>2664.604673</v>
      </c>
      <c r="P60" s="130">
        <v>2654.769132</v>
      </c>
      <c r="Q60" s="130">
        <v>2686.5309930000003</v>
      </c>
      <c r="R60" s="130">
        <v>2686.345926</v>
      </c>
      <c r="S60" s="130">
        <v>2576.079588</v>
      </c>
      <c r="T60" s="130">
        <v>2690.8979280000003</v>
      </c>
      <c r="U60" s="130">
        <v>6065.968883</v>
      </c>
      <c r="V60" s="130">
        <v>11600.871716021393</v>
      </c>
      <c r="W60" s="130">
        <v>30677.690535556132</v>
      </c>
      <c r="X60" s="130">
        <v>30492.83614458484</v>
      </c>
      <c r="Y60" s="130">
        <v>29544.392207</v>
      </c>
      <c r="Z60" s="130">
        <v>26707.709162</v>
      </c>
    </row>
    <row r="61" spans="1:26" ht="12.75">
      <c r="A61" s="137"/>
      <c r="B61" s="138" t="s">
        <v>35</v>
      </c>
      <c r="C61" s="130">
        <v>0</v>
      </c>
      <c r="D61" s="130">
        <v>0</v>
      </c>
      <c r="E61" s="130">
        <v>160.0155602437912</v>
      </c>
      <c r="F61" s="130">
        <v>1006.015973968013</v>
      </c>
      <c r="G61" s="130">
        <v>3372.681269282061</v>
      </c>
      <c r="H61" s="130">
        <v>3227.031545</v>
      </c>
      <c r="I61" s="130">
        <v>3570.545397</v>
      </c>
      <c r="J61" s="130">
        <v>3881.365438</v>
      </c>
      <c r="K61" s="130">
        <v>4137.023816</v>
      </c>
      <c r="L61" s="130">
        <v>4703.838662</v>
      </c>
      <c r="M61" s="130">
        <v>5309.532467</v>
      </c>
      <c r="N61" s="130">
        <v>6157.798718</v>
      </c>
      <c r="O61" s="130">
        <v>7141.47023</v>
      </c>
      <c r="P61" s="130">
        <v>8507.193134</v>
      </c>
      <c r="Q61" s="130">
        <v>9618.176672</v>
      </c>
      <c r="R61" s="130">
        <v>10622.478117</v>
      </c>
      <c r="S61" s="130">
        <v>11066.337533</v>
      </c>
      <c r="T61" s="130">
        <v>11981.455685</v>
      </c>
      <c r="U61" s="130">
        <v>20060.777816</v>
      </c>
      <c r="V61" s="130">
        <v>19333.021528881807</v>
      </c>
      <c r="W61" s="130">
        <v>0</v>
      </c>
      <c r="X61" s="130">
        <v>0</v>
      </c>
      <c r="Y61" s="130">
        <v>0</v>
      </c>
      <c r="Z61" s="130">
        <v>0</v>
      </c>
    </row>
    <row r="62" spans="1:26" ht="12.75">
      <c r="A62" s="137"/>
      <c r="B62" s="138" t="s">
        <v>198</v>
      </c>
      <c r="C62" s="130">
        <v>824.2885354163375</v>
      </c>
      <c r="D62" s="130">
        <v>1004.1776307861942</v>
      </c>
      <c r="E62" s="130">
        <v>1102.0750410919204</v>
      </c>
      <c r="F62" s="130">
        <v>1315.6894036041954</v>
      </c>
      <c r="G62" s="130">
        <v>1584.5487098791696</v>
      </c>
      <c r="H62" s="130">
        <v>2064.855995</v>
      </c>
      <c r="I62" s="130">
        <v>2362.2952</v>
      </c>
      <c r="J62" s="130">
        <v>2677.562161</v>
      </c>
      <c r="K62" s="130">
        <v>2956.734356</v>
      </c>
      <c r="L62" s="130">
        <v>3285.242104</v>
      </c>
      <c r="M62" s="130">
        <v>3691.263308</v>
      </c>
      <c r="N62" s="130">
        <v>4122.050457</v>
      </c>
      <c r="O62" s="130">
        <v>4864.0767749999995</v>
      </c>
      <c r="P62" s="130">
        <v>6232.764375</v>
      </c>
      <c r="Q62" s="130">
        <v>7363.097481000001</v>
      </c>
      <c r="R62" s="130">
        <v>8183.361527000001</v>
      </c>
      <c r="S62" s="130">
        <v>8130.785001</v>
      </c>
      <c r="T62" s="130">
        <v>7694.775901999999</v>
      </c>
      <c r="U62" s="130">
        <v>7688.170384</v>
      </c>
      <c r="V62" s="130">
        <v>8902.816461999999</v>
      </c>
      <c r="W62" s="130">
        <v>10592.064399</v>
      </c>
      <c r="X62" s="130">
        <v>11076.850825</v>
      </c>
      <c r="Y62" s="130">
        <v>9837.747709</v>
      </c>
      <c r="Z62" s="130">
        <v>9972.54847</v>
      </c>
    </row>
    <row r="63" spans="1:26" ht="12.75">
      <c r="A63" s="137"/>
      <c r="B63" s="138" t="s">
        <v>34</v>
      </c>
      <c r="C63" s="130">
        <v>0</v>
      </c>
      <c r="D63" s="130">
        <v>0</v>
      </c>
      <c r="E63" s="130">
        <v>0</v>
      </c>
      <c r="F63" s="130">
        <v>0</v>
      </c>
      <c r="G63" s="130">
        <v>154.00952049473776</v>
      </c>
      <c r="H63" s="130">
        <v>662.899496</v>
      </c>
      <c r="I63" s="130">
        <v>791.423969</v>
      </c>
      <c r="J63" s="130">
        <v>903.702161</v>
      </c>
      <c r="K63" s="130">
        <v>1041.463502</v>
      </c>
      <c r="L63" s="130">
        <v>1122.8478499999999</v>
      </c>
      <c r="M63" s="130">
        <v>1182.285981</v>
      </c>
      <c r="N63" s="130">
        <v>1264.960273</v>
      </c>
      <c r="O63" s="130">
        <v>1526.014399</v>
      </c>
      <c r="P63" s="130">
        <v>1811.914118</v>
      </c>
      <c r="Q63" s="130">
        <v>2000.4749720000002</v>
      </c>
      <c r="R63" s="130">
        <v>2121.164959</v>
      </c>
      <c r="S63" s="130">
        <v>1842.6548478762752</v>
      </c>
      <c r="T63" s="130">
        <v>1645.058573453525</v>
      </c>
      <c r="U63" s="130">
        <v>2095.056242174091</v>
      </c>
      <c r="V63" s="130">
        <v>3051.0186528184727</v>
      </c>
      <c r="W63" s="130">
        <v>10592.064399</v>
      </c>
      <c r="X63" s="130">
        <v>11076.850825</v>
      </c>
      <c r="Y63" s="130">
        <v>9837.747709</v>
      </c>
      <c r="Z63" s="130">
        <v>9972.54847</v>
      </c>
    </row>
    <row r="64" spans="1:26" ht="12.75">
      <c r="A64" s="137"/>
      <c r="B64" s="138" t="s">
        <v>35</v>
      </c>
      <c r="C64" s="130">
        <v>824.2885354163375</v>
      </c>
      <c r="D64" s="130">
        <v>1004.1776307861942</v>
      </c>
      <c r="E64" s="130">
        <v>1102.0750410919204</v>
      </c>
      <c r="F64" s="130">
        <v>1315.6894036041954</v>
      </c>
      <c r="G64" s="130">
        <v>1430.539189384432</v>
      </c>
      <c r="H64" s="130">
        <v>1401.956499</v>
      </c>
      <c r="I64" s="130">
        <v>1570.8712309999999</v>
      </c>
      <c r="J64" s="130">
        <v>1773.86</v>
      </c>
      <c r="K64" s="130">
        <v>1915.270854</v>
      </c>
      <c r="L64" s="130">
        <v>2162.394254</v>
      </c>
      <c r="M64" s="130">
        <v>2508.977327</v>
      </c>
      <c r="N64" s="130">
        <v>2857.090184</v>
      </c>
      <c r="O64" s="130">
        <v>3338.062376</v>
      </c>
      <c r="P64" s="130">
        <v>4420.850257</v>
      </c>
      <c r="Q64" s="130">
        <v>5362.622509000001</v>
      </c>
      <c r="R64" s="130">
        <v>6062.196568</v>
      </c>
      <c r="S64" s="130">
        <v>4660.850936699897</v>
      </c>
      <c r="T64" s="130">
        <v>3900.4448617230855</v>
      </c>
      <c r="U64" s="130">
        <v>2915.63317708573</v>
      </c>
      <c r="V64" s="130">
        <v>2466.1827703582326</v>
      </c>
      <c r="W64" s="130">
        <v>0</v>
      </c>
      <c r="X64" s="130">
        <v>0</v>
      </c>
      <c r="Y64" s="130">
        <v>0</v>
      </c>
      <c r="Z64" s="130">
        <v>0</v>
      </c>
    </row>
    <row r="65" spans="1:26" ht="12.75">
      <c r="A65" s="137"/>
      <c r="B65" s="138" t="s">
        <v>199</v>
      </c>
      <c r="C65" s="130">
        <v>0</v>
      </c>
      <c r="D65" s="130">
        <v>0</v>
      </c>
      <c r="E65" s="130">
        <v>0</v>
      </c>
      <c r="F65" s="130">
        <v>0</v>
      </c>
      <c r="G65" s="130">
        <v>0</v>
      </c>
      <c r="H65" s="130">
        <v>0</v>
      </c>
      <c r="I65" s="130">
        <v>0</v>
      </c>
      <c r="J65" s="130">
        <v>0</v>
      </c>
      <c r="K65" s="130">
        <v>0</v>
      </c>
      <c r="L65" s="130">
        <v>0</v>
      </c>
      <c r="M65" s="130">
        <v>0</v>
      </c>
      <c r="N65" s="130">
        <v>0</v>
      </c>
      <c r="O65" s="130">
        <v>0</v>
      </c>
      <c r="P65" s="130">
        <v>0</v>
      </c>
      <c r="Q65" s="130">
        <v>0</v>
      </c>
      <c r="R65" s="130">
        <v>0</v>
      </c>
      <c r="S65" s="130">
        <v>0</v>
      </c>
      <c r="T65" s="130">
        <v>0</v>
      </c>
      <c r="U65" s="130">
        <v>0</v>
      </c>
      <c r="V65" s="130">
        <v>0</v>
      </c>
      <c r="W65" s="130">
        <v>0</v>
      </c>
      <c r="X65" s="130">
        <v>0</v>
      </c>
      <c r="Y65" s="130">
        <v>0</v>
      </c>
      <c r="Z65" s="130">
        <v>0</v>
      </c>
    </row>
    <row r="66" spans="1:26" ht="12.75">
      <c r="A66" s="137"/>
      <c r="B66" s="138" t="s">
        <v>34</v>
      </c>
      <c r="C66" s="130">
        <v>0</v>
      </c>
      <c r="D66" s="130">
        <v>0</v>
      </c>
      <c r="E66" s="130">
        <v>0</v>
      </c>
      <c r="F66" s="130">
        <v>0</v>
      </c>
      <c r="G66" s="130">
        <v>0</v>
      </c>
      <c r="H66" s="130">
        <v>0</v>
      </c>
      <c r="I66" s="130">
        <v>0</v>
      </c>
      <c r="J66" s="130">
        <v>0</v>
      </c>
      <c r="K66" s="130">
        <v>0</v>
      </c>
      <c r="L66" s="130">
        <v>0</v>
      </c>
      <c r="M66" s="130">
        <v>0</v>
      </c>
      <c r="N66" s="130">
        <v>0</v>
      </c>
      <c r="O66" s="130">
        <v>0</v>
      </c>
      <c r="P66" s="130">
        <v>0</v>
      </c>
      <c r="Q66" s="130">
        <v>0</v>
      </c>
      <c r="R66" s="130">
        <v>0</v>
      </c>
      <c r="S66" s="130">
        <v>0</v>
      </c>
      <c r="T66" s="130">
        <v>0</v>
      </c>
      <c r="U66" s="130">
        <v>0</v>
      </c>
      <c r="V66" s="130">
        <v>0</v>
      </c>
      <c r="W66" s="130">
        <v>0</v>
      </c>
      <c r="X66" s="130">
        <v>0</v>
      </c>
      <c r="Y66" s="130">
        <v>0</v>
      </c>
      <c r="Z66" s="130">
        <v>0</v>
      </c>
    </row>
    <row r="67" spans="1:26" ht="12.75">
      <c r="A67" s="137"/>
      <c r="B67" s="138" t="s">
        <v>210</v>
      </c>
      <c r="C67" s="130">
        <v>0</v>
      </c>
      <c r="D67" s="130">
        <v>0</v>
      </c>
      <c r="E67" s="130">
        <v>0</v>
      </c>
      <c r="F67" s="130">
        <v>0</v>
      </c>
      <c r="G67" s="130">
        <v>0</v>
      </c>
      <c r="H67" s="130">
        <v>0</v>
      </c>
      <c r="I67" s="130">
        <v>0</v>
      </c>
      <c r="J67" s="130">
        <v>0</v>
      </c>
      <c r="K67" s="130">
        <v>0</v>
      </c>
      <c r="L67" s="130">
        <v>0</v>
      </c>
      <c r="M67" s="130">
        <v>0</v>
      </c>
      <c r="N67" s="130">
        <v>0</v>
      </c>
      <c r="O67" s="130">
        <v>0</v>
      </c>
      <c r="P67" s="130">
        <v>0</v>
      </c>
      <c r="Q67" s="130">
        <v>0</v>
      </c>
      <c r="R67" s="130">
        <v>0</v>
      </c>
      <c r="S67" s="130">
        <v>0</v>
      </c>
      <c r="T67" s="130">
        <v>0</v>
      </c>
      <c r="U67" s="130">
        <v>0</v>
      </c>
      <c r="V67" s="130">
        <v>0</v>
      </c>
      <c r="W67" s="130">
        <v>0</v>
      </c>
      <c r="X67" s="130">
        <v>0</v>
      </c>
      <c r="Y67" s="130">
        <v>0</v>
      </c>
      <c r="Z67" s="130">
        <v>0</v>
      </c>
    </row>
    <row r="68" spans="1:26" ht="12" customHeight="1">
      <c r="A68" s="137"/>
      <c r="B68" s="138" t="s">
        <v>200</v>
      </c>
      <c r="C68" s="130">
        <v>1503.5586410184274</v>
      </c>
      <c r="D68" s="130">
        <v>1727.1850963598786</v>
      </c>
      <c r="E68" s="130">
        <v>2030.612480638306</v>
      </c>
      <c r="F68" s="130">
        <v>2464.3290891495753</v>
      </c>
      <c r="G68" s="130">
        <v>748.1834518880382</v>
      </c>
      <c r="H68" s="130">
        <v>246.32035960999997</v>
      </c>
      <c r="I68" s="130">
        <v>182.9158565</v>
      </c>
      <c r="J68" s="130">
        <v>122.57797725</v>
      </c>
      <c r="K68" s="130">
        <v>51.247664609195326</v>
      </c>
      <c r="L68" s="130">
        <v>35.153999999999996</v>
      </c>
      <c r="M68" s="130">
        <v>35.897999999999996</v>
      </c>
      <c r="N68" s="130">
        <v>36.425</v>
      </c>
      <c r="O68" s="130">
        <v>38.8637638</v>
      </c>
      <c r="P68" s="130">
        <v>28.202175</v>
      </c>
      <c r="Q68" s="130">
        <v>35.344063</v>
      </c>
      <c r="R68" s="130">
        <v>43.548001</v>
      </c>
      <c r="S68" s="130">
        <v>48.6105324</v>
      </c>
      <c r="T68" s="130">
        <v>40.98537270540134</v>
      </c>
      <c r="U68" s="130">
        <v>36.99287125486037</v>
      </c>
      <c r="V68" s="130">
        <v>59.09848349612626</v>
      </c>
      <c r="W68" s="130">
        <v>60.872963211973165</v>
      </c>
      <c r="X68" s="130">
        <v>78.5628555258094</v>
      </c>
      <c r="Y68" s="130">
        <v>56.55454651915282</v>
      </c>
      <c r="Z68" s="130">
        <v>35.6527709394806</v>
      </c>
    </row>
    <row r="69" spans="1:26" ht="13.5" customHeight="1">
      <c r="A69" s="8"/>
      <c r="B69" s="140" t="s">
        <v>17</v>
      </c>
      <c r="C69" s="130">
        <v>9225.043809382363</v>
      </c>
      <c r="D69" s="130">
        <v>10123.062867305982</v>
      </c>
      <c r="E69" s="130">
        <v>10765.463658144992</v>
      </c>
      <c r="F69" s="130">
        <v>14240.762626020376</v>
      </c>
      <c r="G69" s="130">
        <v>16342.112806328534</v>
      </c>
      <c r="H69" s="130">
        <v>18334.383275109998</v>
      </c>
      <c r="I69" s="130">
        <v>20001.2359184</v>
      </c>
      <c r="J69" s="130">
        <v>20987.539627150003</v>
      </c>
      <c r="K69" s="130">
        <v>21571.578010909194</v>
      </c>
      <c r="L69" s="130">
        <v>22485.2933046</v>
      </c>
      <c r="M69" s="130">
        <v>23649.495020000002</v>
      </c>
      <c r="N69" s="130">
        <v>25842.569790499998</v>
      </c>
      <c r="O69" s="130">
        <v>29256.3128517</v>
      </c>
      <c r="P69" s="130">
        <v>33757.312508999996</v>
      </c>
      <c r="Q69" s="130">
        <v>37210.189293999996</v>
      </c>
      <c r="R69" s="130">
        <v>39305.409788000004</v>
      </c>
      <c r="S69" s="130">
        <v>39914.304339400005</v>
      </c>
      <c r="T69" s="130">
        <v>43861.5459707054</v>
      </c>
      <c r="U69" s="130">
        <v>57950.02052177201</v>
      </c>
      <c r="V69" s="130">
        <v>67740.58246743542</v>
      </c>
      <c r="W69" s="130">
        <v>70934.51202299417</v>
      </c>
      <c r="X69" s="130">
        <v>71363.0695747893</v>
      </c>
      <c r="Y69" s="130">
        <v>68048.18601548685</v>
      </c>
      <c r="Z69" s="130">
        <v>62925.40447305862</v>
      </c>
    </row>
    <row r="70" spans="1:26" ht="20.25" customHeight="1">
      <c r="A70" s="8"/>
      <c r="B70" s="140" t="s">
        <v>37</v>
      </c>
      <c r="C70" s="130">
        <v>0</v>
      </c>
      <c r="D70" s="130">
        <v>0</v>
      </c>
      <c r="E70" s="130">
        <v>0</v>
      </c>
      <c r="F70" s="130">
        <v>0</v>
      </c>
      <c r="G70" s="130">
        <v>0</v>
      </c>
      <c r="H70" s="130">
        <v>0</v>
      </c>
      <c r="I70" s="130">
        <v>0</v>
      </c>
      <c r="J70" s="130">
        <v>1280</v>
      </c>
      <c r="K70" s="130">
        <v>3050</v>
      </c>
      <c r="L70" s="130">
        <v>3560</v>
      </c>
      <c r="M70" s="130">
        <v>3620</v>
      </c>
      <c r="N70" s="130">
        <v>3980</v>
      </c>
      <c r="O70" s="130">
        <v>4520</v>
      </c>
      <c r="P70" s="130">
        <v>4967.671362337395</v>
      </c>
      <c r="Q70" s="130">
        <v>5224.857939321642</v>
      </c>
      <c r="R70" s="130">
        <v>5410.601447746195</v>
      </c>
      <c r="S70" s="130">
        <v>5524.724927149195</v>
      </c>
      <c r="T70" s="130">
        <v>5559.293516600647</v>
      </c>
      <c r="U70" s="130">
        <v>8919.384796293734</v>
      </c>
      <c r="V70" s="130">
        <v>13666.974938046335</v>
      </c>
      <c r="W70" s="130">
        <v>15892.468598634805</v>
      </c>
      <c r="X70" s="130">
        <v>15587.726656435672</v>
      </c>
      <c r="Y70" s="130">
        <v>14526.032845483418</v>
      </c>
      <c r="Z70" s="130">
        <v>15569.394251736756</v>
      </c>
    </row>
    <row r="71" spans="1:26" ht="18.75" customHeight="1">
      <c r="A71" s="140" t="s">
        <v>150</v>
      </c>
      <c r="C71" s="130">
        <v>16292.568471793524</v>
      </c>
      <c r="D71" s="130">
        <v>18291.48331972384</v>
      </c>
      <c r="E71" s="130">
        <v>19480.331719535025</v>
      </c>
      <c r="F71" s="130">
        <v>22538.614277191584</v>
      </c>
      <c r="G71" s="130">
        <v>24511.14255956531</v>
      </c>
      <c r="H71" s="130">
        <v>26449.47332224121</v>
      </c>
      <c r="I71" s="130">
        <v>28367.738822281368</v>
      </c>
      <c r="J71" s="130">
        <v>31407.1976811063</v>
      </c>
      <c r="K71" s="130">
        <v>34814.73344266838</v>
      </c>
      <c r="L71" s="130">
        <v>36267.41810732659</v>
      </c>
      <c r="M71" s="130">
        <v>38522.62346741194</v>
      </c>
      <c r="N71" s="130">
        <v>43613.27118069007</v>
      </c>
      <c r="O71" s="130">
        <v>49662.816131118976</v>
      </c>
      <c r="P71" s="130">
        <v>56183.83381129877</v>
      </c>
      <c r="Q71" s="130">
        <v>60650.674772196806</v>
      </c>
      <c r="R71" s="130">
        <v>62634.934138545425</v>
      </c>
      <c r="S71" s="130">
        <v>64099.2290667493</v>
      </c>
      <c r="T71" s="130">
        <v>70182.81690614701</v>
      </c>
      <c r="U71" s="130">
        <v>91858.19020241559</v>
      </c>
      <c r="V71" s="130">
        <v>122233.28656642386</v>
      </c>
      <c r="W71" s="130">
        <v>135372.71346640098</v>
      </c>
      <c r="X71" s="130">
        <v>132510.3248080228</v>
      </c>
      <c r="Y71" s="130">
        <v>128096.6471165154</v>
      </c>
      <c r="Z71" s="130">
        <v>126468.30742135279</v>
      </c>
    </row>
    <row r="72" spans="1:26" ht="20.25" customHeight="1">
      <c r="A72" s="140" t="s">
        <v>201</v>
      </c>
      <c r="B72" s="137"/>
      <c r="C72" s="130">
        <v>2047.6210940315032</v>
      </c>
      <c r="D72" s="130">
        <v>2223.9441273933166</v>
      </c>
      <c r="E72" s="130">
        <v>2449.2929240376693</v>
      </c>
      <c r="F72" s="130">
        <v>2810.4719288130063</v>
      </c>
      <c r="G72" s="130">
        <v>3051.163891602898</v>
      </c>
      <c r="H72" s="130">
        <v>2842.034641905889</v>
      </c>
      <c r="I72" s="130">
        <v>3012.983025</v>
      </c>
      <c r="J72" s="130">
        <v>3304.49925</v>
      </c>
      <c r="K72" s="130">
        <v>3594.08595</v>
      </c>
      <c r="L72" s="130">
        <v>3987.193275</v>
      </c>
      <c r="M72" s="130">
        <v>4563.810225</v>
      </c>
      <c r="N72" s="130">
        <v>5011.986524999999</v>
      </c>
      <c r="O72" s="130">
        <v>5639.166</v>
      </c>
      <c r="P72" s="130">
        <v>6012.2556</v>
      </c>
      <c r="Q72" s="130">
        <v>6514.645649135997</v>
      </c>
      <c r="R72" s="130">
        <v>6864.680529863794</v>
      </c>
      <c r="S72" s="130">
        <v>7449.308185903007</v>
      </c>
      <c r="T72" s="130">
        <v>7893.605286032984</v>
      </c>
      <c r="U72" s="130">
        <v>8364.429797038747</v>
      </c>
      <c r="V72" s="130">
        <v>8751.341674323483</v>
      </c>
      <c r="W72" s="130">
        <v>9119.017352295157</v>
      </c>
      <c r="X72" s="130">
        <v>9252.796984425557</v>
      </c>
      <c r="Y72" s="130">
        <v>9436.841624237208</v>
      </c>
      <c r="Z72" s="130">
        <v>9301.588902478004</v>
      </c>
    </row>
    <row r="73" spans="1:26" ht="22.5" customHeight="1">
      <c r="A73" s="6" t="s">
        <v>202</v>
      </c>
      <c r="B73" s="6"/>
      <c r="C73" s="130">
        <v>4870</v>
      </c>
      <c r="D73" s="130">
        <v>5630</v>
      </c>
      <c r="E73" s="130">
        <v>6300</v>
      </c>
      <c r="F73" s="130">
        <v>6960</v>
      </c>
      <c r="G73" s="130">
        <v>7520</v>
      </c>
      <c r="H73" s="130">
        <v>8040</v>
      </c>
      <c r="I73" s="130">
        <v>8680</v>
      </c>
      <c r="J73" s="130">
        <v>9370</v>
      </c>
      <c r="K73" s="130">
        <v>10330</v>
      </c>
      <c r="L73" s="130">
        <v>11410</v>
      </c>
      <c r="M73" s="130">
        <v>12100</v>
      </c>
      <c r="N73" s="130">
        <v>12720</v>
      </c>
      <c r="O73" s="130">
        <v>13550</v>
      </c>
      <c r="P73" s="130">
        <v>15194.27</v>
      </c>
      <c r="Q73" s="130">
        <v>16863.60775421329</v>
      </c>
      <c r="R73" s="130">
        <v>18536.640049482514</v>
      </c>
      <c r="S73" s="130">
        <v>20343.356091117646</v>
      </c>
      <c r="T73" s="130">
        <v>21787.146124709663</v>
      </c>
      <c r="U73" s="130">
        <v>23991.361983766797</v>
      </c>
      <c r="V73" s="130">
        <v>27047.86863480616</v>
      </c>
      <c r="W73" s="130">
        <v>30143.989643712313</v>
      </c>
      <c r="X73" s="130">
        <v>32927.62147482146</v>
      </c>
      <c r="Y73" s="130">
        <v>35473.598930264285</v>
      </c>
      <c r="Z73" s="130">
        <v>37917.83743890366</v>
      </c>
    </row>
    <row r="74" spans="1:26" ht="18" customHeight="1">
      <c r="A74" s="140" t="s">
        <v>203</v>
      </c>
      <c r="B74" s="137"/>
      <c r="C74" s="130">
        <v>1569.746400462374</v>
      </c>
      <c r="D74" s="130">
        <v>1880.587271841062</v>
      </c>
      <c r="E74" s="130">
        <v>2183.6571214352825</v>
      </c>
      <c r="F74" s="130">
        <v>2087.335306416812</v>
      </c>
      <c r="G74" s="130">
        <v>1995.2371874448575</v>
      </c>
      <c r="H74" s="130">
        <v>1907.1788394901357</v>
      </c>
      <c r="I74" s="130">
        <v>2231.04</v>
      </c>
      <c r="J74" s="130">
        <v>2614.0800000000004</v>
      </c>
      <c r="K74" s="130">
        <v>3057.6000000000004</v>
      </c>
      <c r="L74" s="130">
        <v>3581.76</v>
      </c>
      <c r="M74" s="130">
        <v>3992.9198400000005</v>
      </c>
      <c r="N74" s="130">
        <v>4443.837888604801</v>
      </c>
      <c r="O74" s="130">
        <v>4950.179592588916</v>
      </c>
      <c r="P74" s="130">
        <v>5468.483016639797</v>
      </c>
      <c r="Q74" s="130">
        <v>5851.962641805913</v>
      </c>
      <c r="R74" s="130">
        <v>6256.876206826369</v>
      </c>
      <c r="S74" s="130">
        <v>6683.322880426517</v>
      </c>
      <c r="T74" s="130">
        <v>7105.7952302572785</v>
      </c>
      <c r="U74" s="130">
        <v>7846.621716539437</v>
      </c>
      <c r="V74" s="130">
        <v>8032.596796811556</v>
      </c>
      <c r="W74" s="130">
        <v>8773.260467318163</v>
      </c>
      <c r="X74" s="130">
        <v>9504.998087040016</v>
      </c>
      <c r="Y74" s="130">
        <v>9835.548056000243</v>
      </c>
      <c r="Z74" s="130">
        <v>10827.197962880928</v>
      </c>
    </row>
    <row r="75" spans="1:26" ht="29.25" customHeight="1">
      <c r="A75" s="600" t="s">
        <v>204</v>
      </c>
      <c r="B75" s="600"/>
      <c r="C75" s="131">
        <v>24779.9359662874</v>
      </c>
      <c r="D75" s="131">
        <v>28026.014718958217</v>
      </c>
      <c r="E75" s="131">
        <v>30413.281765007974</v>
      </c>
      <c r="F75" s="131">
        <v>34396.4215124214</v>
      </c>
      <c r="G75" s="131">
        <v>37077.54363861306</v>
      </c>
      <c r="H75" s="131">
        <v>39238.68680363723</v>
      </c>
      <c r="I75" s="131">
        <v>42291.76184728137</v>
      </c>
      <c r="J75" s="131">
        <v>46695.7769311063</v>
      </c>
      <c r="K75" s="131">
        <v>51796.41939266838</v>
      </c>
      <c r="L75" s="131">
        <v>55246.37138232659</v>
      </c>
      <c r="M75" s="131">
        <v>59179.353532411944</v>
      </c>
      <c r="N75" s="131">
        <v>65789.09559429486</v>
      </c>
      <c r="O75" s="131">
        <v>73802.16172370789</v>
      </c>
      <c r="P75" s="131">
        <v>82858.84242793858</v>
      </c>
      <c r="Q75" s="131">
        <v>89880.890817352</v>
      </c>
      <c r="R75" s="131">
        <v>94293.13092471812</v>
      </c>
      <c r="S75" s="131">
        <v>98575.21622419648</v>
      </c>
      <c r="T75" s="131">
        <v>106969.36354714693</v>
      </c>
      <c r="U75" s="131">
        <v>132060.60369976057</v>
      </c>
      <c r="V75" s="131">
        <v>166065.09367236507</v>
      </c>
      <c r="W75" s="131">
        <v>183408.98092972662</v>
      </c>
      <c r="X75" s="131">
        <v>184195.7413543098</v>
      </c>
      <c r="Y75" s="131">
        <v>182842.63572701716</v>
      </c>
      <c r="Z75" s="131">
        <v>184514.93172561537</v>
      </c>
    </row>
    <row r="76" spans="1:26" ht="26.25" customHeight="1">
      <c r="A76" s="140" t="s">
        <v>205</v>
      </c>
      <c r="B76" s="137"/>
      <c r="C76" s="139">
        <v>0</v>
      </c>
      <c r="D76" s="139">
        <v>0</v>
      </c>
      <c r="E76" s="139">
        <v>0</v>
      </c>
      <c r="F76" s="139">
        <v>0</v>
      </c>
      <c r="G76" s="139">
        <v>0</v>
      </c>
      <c r="H76" s="139">
        <v>480.5084649559986</v>
      </c>
      <c r="I76" s="139">
        <v>763.8888548602353</v>
      </c>
      <c r="J76" s="139">
        <v>1070.3643706876649</v>
      </c>
      <c r="K76" s="139">
        <v>1534.039738379459</v>
      </c>
      <c r="L76" s="139">
        <v>3380.2664012966616</v>
      </c>
      <c r="M76" s="139">
        <v>3766.5097225251016</v>
      </c>
      <c r="N76" s="139">
        <v>4589.171046225918</v>
      </c>
      <c r="O76" s="139">
        <v>6020.128149870146</v>
      </c>
      <c r="P76" s="139">
        <v>8384.929102206217</v>
      </c>
      <c r="Q76" s="139">
        <v>11506.424034812098</v>
      </c>
      <c r="R76" s="139">
        <v>14524.526208482384</v>
      </c>
      <c r="S76" s="139">
        <v>17732.156871735784</v>
      </c>
      <c r="T76" s="139">
        <v>19986.31166198259</v>
      </c>
      <c r="U76" s="139">
        <v>10204.059705388014</v>
      </c>
      <c r="V76" s="139">
        <v>7232.801718939383</v>
      </c>
      <c r="W76" s="139">
        <v>6514.393864653039</v>
      </c>
      <c r="X76" s="139">
        <v>6743.684544863677</v>
      </c>
      <c r="Y76" s="139">
        <v>7972.581470393055</v>
      </c>
      <c r="Z76" s="139">
        <v>8484.298449716234</v>
      </c>
    </row>
    <row r="77" spans="1:26" ht="18.75" customHeight="1">
      <c r="A77" s="137"/>
      <c r="B77" s="137" t="s">
        <v>206</v>
      </c>
      <c r="C77" s="139">
        <v>0</v>
      </c>
      <c r="D77" s="139">
        <v>0</v>
      </c>
      <c r="E77" s="139">
        <v>0</v>
      </c>
      <c r="F77" s="139">
        <v>0</v>
      </c>
      <c r="G77" s="139">
        <v>0</v>
      </c>
      <c r="H77" s="139">
        <v>0</v>
      </c>
      <c r="I77" s="139">
        <v>0</v>
      </c>
      <c r="J77" s="139">
        <v>0</v>
      </c>
      <c r="K77" s="139">
        <v>0</v>
      </c>
      <c r="L77" s="139">
        <v>971.384</v>
      </c>
      <c r="M77" s="139">
        <v>1011.2561223752303</v>
      </c>
      <c r="N77" s="139">
        <v>1145.7213014638182</v>
      </c>
      <c r="O77" s="139">
        <v>1197.5969014480463</v>
      </c>
      <c r="P77" s="139">
        <v>1365.8009312764293</v>
      </c>
      <c r="Q77" s="139">
        <v>1431.9783207336038</v>
      </c>
      <c r="R77" s="139">
        <v>1673.3428104347952</v>
      </c>
      <c r="S77" s="139">
        <v>1934.7861911797897</v>
      </c>
      <c r="T77" s="139">
        <v>1506.6301820392796</v>
      </c>
      <c r="U77" s="139">
        <v>1001.1943925430761</v>
      </c>
      <c r="V77" s="139">
        <v>983.3913612262705</v>
      </c>
      <c r="W77" s="139">
        <v>772.2763634421552</v>
      </c>
      <c r="X77" s="139">
        <v>713.4034959758551</v>
      </c>
      <c r="Y77" s="139">
        <v>637.5095070422535</v>
      </c>
      <c r="Z77" s="139">
        <v>743.7610915492958</v>
      </c>
    </row>
    <row r="78" spans="1:26" ht="20.25" customHeight="1">
      <c r="A78" s="9"/>
      <c r="B78" s="9" t="s">
        <v>182</v>
      </c>
      <c r="C78" s="130">
        <v>0</v>
      </c>
      <c r="D78" s="130">
        <v>0</v>
      </c>
      <c r="E78" s="130">
        <v>0</v>
      </c>
      <c r="F78" s="130">
        <v>0</v>
      </c>
      <c r="G78" s="81">
        <v>0</v>
      </c>
      <c r="H78" s="133">
        <v>0</v>
      </c>
      <c r="I78" s="141">
        <v>0</v>
      </c>
      <c r="J78" s="141">
        <v>0</v>
      </c>
      <c r="K78" s="141">
        <v>0</v>
      </c>
      <c r="L78" s="141">
        <v>0</v>
      </c>
      <c r="M78" s="141">
        <v>0</v>
      </c>
      <c r="N78" s="141">
        <v>0</v>
      </c>
      <c r="O78" s="141">
        <v>0</v>
      </c>
      <c r="P78" s="141">
        <v>0</v>
      </c>
      <c r="Q78" s="141">
        <v>0</v>
      </c>
      <c r="R78" s="141">
        <v>0</v>
      </c>
      <c r="S78" s="141">
        <v>0</v>
      </c>
      <c r="T78" s="141">
        <v>340.3878640415655</v>
      </c>
      <c r="U78" s="141">
        <v>340.3878640415655</v>
      </c>
      <c r="V78" s="141">
        <v>393.3370873369201</v>
      </c>
      <c r="W78" s="141">
        <v>544.6205824665047</v>
      </c>
      <c r="X78" s="141">
        <v>552.184757222984</v>
      </c>
      <c r="Y78" s="141">
        <v>537.0564077100255</v>
      </c>
      <c r="Z78" s="141">
        <v>537.0564077100255</v>
      </c>
    </row>
    <row r="79" spans="1:26" ht="18" customHeight="1">
      <c r="A79" s="137"/>
      <c r="B79" s="137" t="s">
        <v>144</v>
      </c>
      <c r="C79" s="139">
        <v>0</v>
      </c>
      <c r="D79" s="139">
        <v>0</v>
      </c>
      <c r="E79" s="139">
        <v>0</v>
      </c>
      <c r="F79" s="139">
        <v>0</v>
      </c>
      <c r="G79" s="139">
        <v>0</v>
      </c>
      <c r="H79" s="139">
        <v>0</v>
      </c>
      <c r="I79" s="139">
        <v>0</v>
      </c>
      <c r="J79" s="139">
        <v>0</v>
      </c>
      <c r="K79" s="139">
        <v>0</v>
      </c>
      <c r="L79" s="139">
        <v>971.384</v>
      </c>
      <c r="M79" s="139">
        <v>1011.2561223752303</v>
      </c>
      <c r="N79" s="139">
        <v>1145.7213014638182</v>
      </c>
      <c r="O79" s="139">
        <v>1197.5969014480463</v>
      </c>
      <c r="P79" s="139">
        <v>1365.8009312764293</v>
      </c>
      <c r="Q79" s="139">
        <v>1431.9783207336038</v>
      </c>
      <c r="R79" s="139">
        <v>1673.3428104347952</v>
      </c>
      <c r="S79" s="139">
        <v>1934.7861911797897</v>
      </c>
      <c r="T79" s="139">
        <v>1847.0180460808451</v>
      </c>
      <c r="U79" s="139">
        <v>1341.5822565846415</v>
      </c>
      <c r="V79" s="139">
        <v>1376.7284485631906</v>
      </c>
      <c r="W79" s="139">
        <v>1316.89694590866</v>
      </c>
      <c r="X79" s="139">
        <v>1265.588253198839</v>
      </c>
      <c r="Y79" s="139">
        <v>1174.565914752279</v>
      </c>
      <c r="Z79" s="139">
        <v>1280.8174992593213</v>
      </c>
    </row>
    <row r="80" spans="1:26" ht="12.75">
      <c r="A80" s="137"/>
      <c r="B80" s="137" t="s">
        <v>43</v>
      </c>
      <c r="C80" s="139">
        <v>0</v>
      </c>
      <c r="D80" s="139">
        <v>0</v>
      </c>
      <c r="E80" s="139">
        <v>0</v>
      </c>
      <c r="F80" s="139">
        <v>0</v>
      </c>
      <c r="G80" s="139">
        <v>0</v>
      </c>
      <c r="H80" s="139">
        <v>480.5084649559986</v>
      </c>
      <c r="I80" s="139">
        <v>763.8888548602353</v>
      </c>
      <c r="J80" s="139">
        <v>1070.3643706876649</v>
      </c>
      <c r="K80" s="139">
        <v>1534.039738379459</v>
      </c>
      <c r="L80" s="139">
        <v>2408.8824012966616</v>
      </c>
      <c r="M80" s="139">
        <v>2755.253600149871</v>
      </c>
      <c r="N80" s="139">
        <v>3443.4497447620997</v>
      </c>
      <c r="O80" s="139">
        <v>4822.5312484221</v>
      </c>
      <c r="P80" s="139">
        <v>7019.128170929787</v>
      </c>
      <c r="Q80" s="139">
        <v>10074.445714078494</v>
      </c>
      <c r="R80" s="139">
        <v>12851.18339804759</v>
      </c>
      <c r="S80" s="139">
        <v>15797.370680555996</v>
      </c>
      <c r="T80" s="139">
        <v>18139.293615901744</v>
      </c>
      <c r="U80" s="139">
        <v>8862.477448803373</v>
      </c>
      <c r="V80" s="139">
        <v>5856.073270376192</v>
      </c>
      <c r="W80" s="139">
        <v>5197.4969187443785</v>
      </c>
      <c r="X80" s="139">
        <v>5478.096291664838</v>
      </c>
      <c r="Y80" s="139">
        <v>6798.015555640775</v>
      </c>
      <c r="Z80" s="139">
        <v>7203.480950456913</v>
      </c>
    </row>
    <row r="81" spans="1:26" ht="33" customHeight="1" thickBot="1">
      <c r="A81" s="603" t="s">
        <v>207</v>
      </c>
      <c r="B81" s="603"/>
      <c r="C81" s="145">
        <v>24779.9359662874</v>
      </c>
      <c r="D81" s="145">
        <v>28026.014718958217</v>
      </c>
      <c r="E81" s="145">
        <v>30413.281765007974</v>
      </c>
      <c r="F81" s="145">
        <v>34396.4215124214</v>
      </c>
      <c r="G81" s="145">
        <v>37077.54363861306</v>
      </c>
      <c r="H81" s="145">
        <v>39719.195268593234</v>
      </c>
      <c r="I81" s="145">
        <v>43055.650702141604</v>
      </c>
      <c r="J81" s="145">
        <v>47766.14130179397</v>
      </c>
      <c r="K81" s="145">
        <v>53330.45913104784</v>
      </c>
      <c r="L81" s="145">
        <v>58626.63778362326</v>
      </c>
      <c r="M81" s="145">
        <v>62945.863254937045</v>
      </c>
      <c r="N81" s="145">
        <v>70378.26664052079</v>
      </c>
      <c r="O81" s="145">
        <v>79822.28987357803</v>
      </c>
      <c r="P81" s="145">
        <v>91243.77153014479</v>
      </c>
      <c r="Q81" s="145">
        <v>101387.3148521641</v>
      </c>
      <c r="R81" s="145">
        <v>108817.6571332005</v>
      </c>
      <c r="S81" s="145">
        <v>116307.37309593227</v>
      </c>
      <c r="T81" s="145">
        <v>126955.67520912952</v>
      </c>
      <c r="U81" s="145">
        <v>142264.66340514857</v>
      </c>
      <c r="V81" s="145">
        <v>173297.89539130445</v>
      </c>
      <c r="W81" s="145">
        <v>189923.37479437966</v>
      </c>
      <c r="X81" s="145">
        <v>190939.42589917348</v>
      </c>
      <c r="Y81" s="145">
        <v>190815.2171974102</v>
      </c>
      <c r="Z81" s="145">
        <v>192999.2301753316</v>
      </c>
    </row>
    <row r="82" spans="1:26" ht="39" customHeight="1">
      <c r="A82" s="601" t="s">
        <v>686</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row>
    <row r="83" spans="1:26" ht="19.5" customHeight="1">
      <c r="A83" s="454" t="s">
        <v>827</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ht="18.75" customHeight="1">
      <c r="A84" s="454" t="s">
        <v>967</v>
      </c>
    </row>
    <row r="85" ht="20.25" customHeight="1"/>
  </sheetData>
  <sheetProtection/>
  <mergeCells count="5">
    <mergeCell ref="A35:B35"/>
    <mergeCell ref="A75:B75"/>
    <mergeCell ref="A82:Z82"/>
    <mergeCell ref="A41:B41"/>
    <mergeCell ref="A81:B81"/>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9"/>
  </sheetPr>
  <dimension ref="A1:F33"/>
  <sheetViews>
    <sheetView zoomScalePageLayoutView="0" workbookViewId="0" topLeftCell="A1">
      <selection activeCell="A1" sqref="A1:D1"/>
    </sheetView>
  </sheetViews>
  <sheetFormatPr defaultColWidth="9.140625" defaultRowHeight="12.75"/>
  <cols>
    <col min="1" max="1" width="16.140625" style="70" customWidth="1"/>
    <col min="2" max="2" width="13.28125" style="70" customWidth="1"/>
    <col min="3" max="3" width="14.8515625" style="70" customWidth="1"/>
    <col min="4" max="4" width="12.421875" style="70" customWidth="1"/>
    <col min="5" max="5" width="9.140625" style="70" customWidth="1"/>
  </cols>
  <sheetData>
    <row r="1" spans="1:4" ht="57" customHeight="1">
      <c r="A1" s="644" t="s">
        <v>345</v>
      </c>
      <c r="B1" s="644"/>
      <c r="C1" s="644"/>
      <c r="D1" s="644"/>
    </row>
    <row r="2" spans="1:5" ht="38.25">
      <c r="A2" s="327"/>
      <c r="B2" s="327" t="s">
        <v>342</v>
      </c>
      <c r="C2" s="327" t="s">
        <v>343</v>
      </c>
      <c r="D2" s="327" t="s">
        <v>344</v>
      </c>
      <c r="E2" s="326"/>
    </row>
    <row r="3" spans="1:4" ht="12.75">
      <c r="A3" s="321" t="s">
        <v>131</v>
      </c>
      <c r="B3" s="324">
        <v>21200</v>
      </c>
      <c r="C3" s="324">
        <v>11400</v>
      </c>
      <c r="D3" s="322">
        <v>0.5403041825095056</v>
      </c>
    </row>
    <row r="4" spans="1:4" ht="12.75">
      <c r="A4" s="321" t="s">
        <v>132</v>
      </c>
      <c r="B4" s="324">
        <v>20800</v>
      </c>
      <c r="C4" s="324">
        <v>10800</v>
      </c>
      <c r="D4" s="322">
        <v>0.5221369142142783</v>
      </c>
    </row>
    <row r="5" spans="1:4" ht="12.75">
      <c r="A5" s="325" t="s">
        <v>133</v>
      </c>
      <c r="B5" s="324">
        <v>20900</v>
      </c>
      <c r="C5" s="324">
        <v>10800</v>
      </c>
      <c r="D5" s="322">
        <v>0.5186822197747428</v>
      </c>
    </row>
    <row r="6" spans="1:4" ht="12.75">
      <c r="A6" s="325" t="s">
        <v>134</v>
      </c>
      <c r="B6" s="324">
        <v>21300</v>
      </c>
      <c r="C6" s="324">
        <v>11200</v>
      </c>
      <c r="D6" s="322">
        <v>0.5265596412061807</v>
      </c>
    </row>
    <row r="7" spans="1:4" ht="12.75">
      <c r="A7" s="325" t="s">
        <v>135</v>
      </c>
      <c r="B7" s="324">
        <v>21400</v>
      </c>
      <c r="C7" s="324">
        <v>11600</v>
      </c>
      <c r="D7" s="322">
        <v>0.5422706736968713</v>
      </c>
    </row>
    <row r="8" spans="1:4" ht="12.75">
      <c r="A8" s="325" t="s">
        <v>136</v>
      </c>
      <c r="B8" s="324">
        <v>21900</v>
      </c>
      <c r="C8" s="324">
        <v>12000</v>
      </c>
      <c r="D8" s="322">
        <v>0.549351978086284</v>
      </c>
    </row>
    <row r="9" spans="1:4" ht="12.75">
      <c r="A9" s="325" t="s">
        <v>137</v>
      </c>
      <c r="B9" s="324">
        <v>22300</v>
      </c>
      <c r="C9" s="324">
        <v>12300</v>
      </c>
      <c r="D9" s="322">
        <v>0.5525031248909702</v>
      </c>
    </row>
    <row r="10" spans="1:4" ht="12.75">
      <c r="A10" s="325" t="s">
        <v>138</v>
      </c>
      <c r="B10" s="324">
        <v>21900</v>
      </c>
      <c r="C10" s="324">
        <v>12100</v>
      </c>
      <c r="D10" s="322">
        <v>0.5511314019032391</v>
      </c>
    </row>
    <row r="11" spans="1:6" ht="12.75">
      <c r="A11" s="325" t="s">
        <v>139</v>
      </c>
      <c r="B11" s="324">
        <v>22000</v>
      </c>
      <c r="C11" s="324">
        <v>12200</v>
      </c>
      <c r="D11" s="322">
        <v>0.5534480362844358</v>
      </c>
      <c r="F11" s="70"/>
    </row>
    <row r="12" spans="1:6" ht="12.75">
      <c r="A12" s="325" t="s">
        <v>7</v>
      </c>
      <c r="B12" s="324">
        <v>21500</v>
      </c>
      <c r="C12" s="324">
        <v>11900</v>
      </c>
      <c r="D12" s="322">
        <v>0.5534392084656935</v>
      </c>
      <c r="F12" s="70"/>
    </row>
    <row r="13" spans="1:6" ht="12.75">
      <c r="A13" s="325" t="s">
        <v>4</v>
      </c>
      <c r="B13" s="324">
        <v>23600</v>
      </c>
      <c r="C13" s="324">
        <v>13300</v>
      </c>
      <c r="D13" s="322">
        <v>0.5612357359571645</v>
      </c>
      <c r="F13" s="70"/>
    </row>
    <row r="14" spans="1:6" ht="12.75">
      <c r="A14" s="325" t="s">
        <v>143</v>
      </c>
      <c r="B14" s="324">
        <v>24600</v>
      </c>
      <c r="C14" s="324">
        <v>14100</v>
      </c>
      <c r="D14" s="322">
        <v>0.5739399854989922</v>
      </c>
      <c r="F14" s="70"/>
    </row>
    <row r="15" spans="1:4" s="70" customFormat="1" ht="12.75">
      <c r="A15" s="325" t="s">
        <v>147</v>
      </c>
      <c r="B15" s="324">
        <v>25300</v>
      </c>
      <c r="C15" s="324">
        <v>14700</v>
      </c>
      <c r="D15" s="322">
        <v>0.58</v>
      </c>
    </row>
    <row r="16" spans="1:6" ht="12.75">
      <c r="A16" s="329" t="s">
        <v>149</v>
      </c>
      <c r="B16" s="328">
        <v>25600</v>
      </c>
      <c r="C16" s="328">
        <v>15100</v>
      </c>
      <c r="D16" s="330">
        <v>0.59</v>
      </c>
      <c r="F16" s="70"/>
    </row>
    <row r="17" spans="1:4" ht="100.5" customHeight="1">
      <c r="A17" s="646" t="s">
        <v>348</v>
      </c>
      <c r="B17" s="646"/>
      <c r="C17" s="646"/>
      <c r="D17" s="646"/>
    </row>
    <row r="18" spans="1:5" ht="39" customHeight="1">
      <c r="A18" s="649" t="s">
        <v>346</v>
      </c>
      <c r="B18" s="649"/>
      <c r="C18" s="649"/>
      <c r="D18" s="649"/>
      <c r="E18" s="323"/>
    </row>
    <row r="19" spans="1:5" ht="21.75" customHeight="1">
      <c r="A19" s="70" t="s">
        <v>185</v>
      </c>
      <c r="B19" s="323"/>
      <c r="C19" s="323"/>
      <c r="D19" s="323"/>
      <c r="E19" s="323"/>
    </row>
    <row r="20" spans="1:5" ht="12.75">
      <c r="A20" s="90"/>
      <c r="B20" s="323"/>
      <c r="C20" s="323"/>
      <c r="D20" s="323"/>
      <c r="E20" s="323"/>
    </row>
    <row r="33" ht="12.75">
      <c r="A33" s="3"/>
    </row>
  </sheetData>
  <sheetProtection/>
  <mergeCells count="3">
    <mergeCell ref="A1:D1"/>
    <mergeCell ref="A17:D17"/>
    <mergeCell ref="A18:D18"/>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theme="9"/>
  </sheetPr>
  <dimension ref="A1:F33"/>
  <sheetViews>
    <sheetView zoomScalePageLayoutView="0" workbookViewId="0" topLeftCell="A1">
      <selection activeCell="A1" sqref="A1:D1"/>
    </sheetView>
  </sheetViews>
  <sheetFormatPr defaultColWidth="9.140625" defaultRowHeight="12.75"/>
  <cols>
    <col min="1" max="1" width="16.140625" style="70" customWidth="1"/>
    <col min="2" max="2" width="13.28125" style="70" customWidth="1"/>
    <col min="3" max="3" width="14.8515625" style="70" customWidth="1"/>
    <col min="4" max="4" width="12.421875" style="70" customWidth="1"/>
  </cols>
  <sheetData>
    <row r="1" spans="1:4" ht="62.25" customHeight="1">
      <c r="A1" s="644" t="s">
        <v>347</v>
      </c>
      <c r="B1" s="644"/>
      <c r="C1" s="644"/>
      <c r="D1" s="644"/>
    </row>
    <row r="2" spans="1:4" ht="38.25">
      <c r="A2" s="327"/>
      <c r="B2" s="327" t="s">
        <v>342</v>
      </c>
      <c r="C2" s="327" t="s">
        <v>343</v>
      </c>
      <c r="D2" s="327" t="s">
        <v>344</v>
      </c>
    </row>
    <row r="3" spans="1:4" ht="12.75">
      <c r="A3" s="321" t="s">
        <v>131</v>
      </c>
      <c r="B3" s="324">
        <v>24200</v>
      </c>
      <c r="C3" s="324">
        <v>15300</v>
      </c>
      <c r="D3" s="322">
        <v>0.629470758983821</v>
      </c>
    </row>
    <row r="4" spans="1:4" ht="12.75">
      <c r="A4" s="321" t="s">
        <v>132</v>
      </c>
      <c r="B4" s="324">
        <v>24200</v>
      </c>
      <c r="C4" s="324">
        <v>15100</v>
      </c>
      <c r="D4" s="322">
        <v>0.6250662642751256</v>
      </c>
    </row>
    <row r="5" spans="1:4" ht="12.75">
      <c r="A5" s="325" t="s">
        <v>133</v>
      </c>
      <c r="B5" s="324">
        <v>24600</v>
      </c>
      <c r="C5" s="324">
        <v>15700</v>
      </c>
      <c r="D5" s="322">
        <v>0.6356877698622811</v>
      </c>
    </row>
    <row r="6" spans="1:4" ht="12.75">
      <c r="A6" s="325" t="s">
        <v>134</v>
      </c>
      <c r="B6" s="324">
        <v>25900</v>
      </c>
      <c r="C6" s="324">
        <v>16400</v>
      </c>
      <c r="D6" s="322">
        <v>0.6342696760331182</v>
      </c>
    </row>
    <row r="7" spans="1:4" ht="12.75">
      <c r="A7" s="325" t="s">
        <v>135</v>
      </c>
      <c r="B7" s="324">
        <v>26400</v>
      </c>
      <c r="C7" s="324">
        <v>16800</v>
      </c>
      <c r="D7" s="322">
        <v>0.6360607669760798</v>
      </c>
    </row>
    <row r="8" spans="1:4" ht="12.75">
      <c r="A8" s="325" t="s">
        <v>136</v>
      </c>
      <c r="B8" s="324">
        <v>28000</v>
      </c>
      <c r="C8" s="324">
        <v>18100</v>
      </c>
      <c r="D8" s="322">
        <v>0.6449353009204783</v>
      </c>
    </row>
    <row r="9" spans="1:4" ht="12.75">
      <c r="A9" s="325" t="s">
        <v>137</v>
      </c>
      <c r="B9" s="324">
        <v>29100</v>
      </c>
      <c r="C9" s="324">
        <v>19000</v>
      </c>
      <c r="D9" s="322">
        <v>0.6512016100733479</v>
      </c>
    </row>
    <row r="10" spans="1:4" ht="12.75">
      <c r="A10" s="325" t="s">
        <v>138</v>
      </c>
      <c r="B10" s="324">
        <v>29300</v>
      </c>
      <c r="C10" s="324">
        <v>19400</v>
      </c>
      <c r="D10" s="322">
        <v>0.6630439914558236</v>
      </c>
    </row>
    <row r="11" spans="1:6" ht="12.75">
      <c r="A11" s="325" t="s">
        <v>139</v>
      </c>
      <c r="B11" s="324">
        <v>28400</v>
      </c>
      <c r="C11" s="324">
        <v>18600</v>
      </c>
      <c r="D11" s="322">
        <v>0.6544037413723909</v>
      </c>
      <c r="F11" s="70"/>
    </row>
    <row r="12" spans="1:4" ht="12.75">
      <c r="A12" s="325" t="s">
        <v>7</v>
      </c>
      <c r="B12" s="324">
        <v>28300</v>
      </c>
      <c r="C12" s="324">
        <v>18300</v>
      </c>
      <c r="D12" s="322">
        <v>0.6483888881569415</v>
      </c>
    </row>
    <row r="13" spans="1:4" ht="12.75">
      <c r="A13" s="325" t="s">
        <v>4</v>
      </c>
      <c r="B13" s="324">
        <v>29800</v>
      </c>
      <c r="C13" s="324">
        <v>19600</v>
      </c>
      <c r="D13" s="322">
        <v>0.6573257029371794</v>
      </c>
    </row>
    <row r="14" spans="1:4" ht="12.75">
      <c r="A14" s="325" t="s">
        <v>143</v>
      </c>
      <c r="B14" s="324">
        <v>31000</v>
      </c>
      <c r="C14" s="324">
        <v>20400</v>
      </c>
      <c r="D14" s="322">
        <v>0.6564836872010446</v>
      </c>
    </row>
    <row r="15" spans="1:4" ht="12.75">
      <c r="A15" s="325" t="s">
        <v>147</v>
      </c>
      <c r="B15" s="324">
        <v>30700</v>
      </c>
      <c r="C15" s="324">
        <v>19600</v>
      </c>
      <c r="D15" s="322">
        <v>0.64</v>
      </c>
    </row>
    <row r="16" spans="1:5" ht="12.75">
      <c r="A16" s="329" t="s">
        <v>149</v>
      </c>
      <c r="B16" s="328">
        <v>31200</v>
      </c>
      <c r="C16" s="328">
        <v>20000</v>
      </c>
      <c r="D16" s="330">
        <v>0.64</v>
      </c>
      <c r="E16" s="70"/>
    </row>
    <row r="17" spans="1:4" ht="99.75" customHeight="1">
      <c r="A17" s="646" t="s">
        <v>348</v>
      </c>
      <c r="B17" s="646"/>
      <c r="C17" s="646"/>
      <c r="D17" s="646"/>
    </row>
    <row r="18" spans="1:4" ht="42" customHeight="1">
      <c r="A18" s="649" t="s">
        <v>346</v>
      </c>
      <c r="B18" s="649"/>
      <c r="C18" s="649"/>
      <c r="D18" s="649"/>
    </row>
    <row r="19" spans="1:4" ht="27.75" customHeight="1">
      <c r="A19" s="70" t="s">
        <v>185</v>
      </c>
      <c r="B19" s="323"/>
      <c r="C19" s="323"/>
      <c r="D19" s="323"/>
    </row>
    <row r="20" spans="1:4" ht="12.75">
      <c r="A20" s="90"/>
      <c r="B20" s="323"/>
      <c r="C20" s="323"/>
      <c r="D20" s="323"/>
    </row>
    <row r="33" ht="12.75">
      <c r="A33" s="3"/>
    </row>
  </sheetData>
  <sheetProtection/>
  <mergeCells count="3">
    <mergeCell ref="A1:D1"/>
    <mergeCell ref="A17:D17"/>
    <mergeCell ref="A18:D1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9"/>
  </sheetPr>
  <dimension ref="A1:I31"/>
  <sheetViews>
    <sheetView zoomScalePageLayoutView="0" workbookViewId="0" topLeftCell="A1">
      <selection activeCell="A1" sqref="A1:H1"/>
    </sheetView>
  </sheetViews>
  <sheetFormatPr defaultColWidth="9.140625" defaultRowHeight="12.75"/>
  <cols>
    <col min="1" max="1" width="25.57421875" style="292" customWidth="1"/>
    <col min="2" max="8" width="10.00390625" style="292" customWidth="1"/>
    <col min="9" max="9" width="9.140625" style="0" customWidth="1"/>
  </cols>
  <sheetData>
    <row r="1" spans="1:8" ht="36" customHeight="1">
      <c r="A1" s="645" t="s">
        <v>359</v>
      </c>
      <c r="B1" s="645"/>
      <c r="C1" s="645"/>
      <c r="D1" s="645"/>
      <c r="E1" s="645"/>
      <c r="F1" s="645"/>
      <c r="G1" s="645"/>
      <c r="H1" s="645"/>
    </row>
    <row r="2" spans="1:8" ht="36" customHeight="1">
      <c r="A2" s="338"/>
      <c r="B2" s="338"/>
      <c r="C2" s="339" t="s">
        <v>349</v>
      </c>
      <c r="D2" s="340" t="s">
        <v>350</v>
      </c>
      <c r="E2" s="340" t="s">
        <v>351</v>
      </c>
      <c r="F2" s="340" t="s">
        <v>352</v>
      </c>
      <c r="G2" s="340" t="s">
        <v>353</v>
      </c>
      <c r="H2" s="340" t="s">
        <v>356</v>
      </c>
    </row>
    <row r="3" spans="1:8" ht="12.75">
      <c r="A3" s="332" t="s">
        <v>85</v>
      </c>
      <c r="B3" s="331" t="s">
        <v>145</v>
      </c>
      <c r="C3" s="333">
        <v>0.297</v>
      </c>
      <c r="D3" s="333">
        <v>0.10400000000000001</v>
      </c>
      <c r="E3" s="333">
        <v>0.129</v>
      </c>
      <c r="F3" s="333">
        <v>0.175</v>
      </c>
      <c r="G3" s="333">
        <v>0.11900000000000001</v>
      </c>
      <c r="H3" s="333">
        <v>0.177</v>
      </c>
    </row>
    <row r="4" spans="1:9" ht="12.75">
      <c r="A4" s="331"/>
      <c r="B4" s="331" t="s">
        <v>83</v>
      </c>
      <c r="C4" s="333">
        <v>0.326</v>
      </c>
      <c r="D4" s="333">
        <v>0.15</v>
      </c>
      <c r="E4" s="333">
        <v>0.20800000000000002</v>
      </c>
      <c r="F4" s="333">
        <v>0.156</v>
      </c>
      <c r="G4" s="333">
        <v>0.08199999999999999</v>
      </c>
      <c r="H4" s="333">
        <v>0.079</v>
      </c>
      <c r="I4" s="224"/>
    </row>
    <row r="5" spans="1:9" ht="12.75">
      <c r="A5" s="331"/>
      <c r="B5" s="331" t="s">
        <v>79</v>
      </c>
      <c r="C5" s="333">
        <v>0.349</v>
      </c>
      <c r="D5" s="333">
        <v>0.23800000000000002</v>
      </c>
      <c r="E5" s="333">
        <v>0.255</v>
      </c>
      <c r="F5" s="333">
        <v>0.10099999999999999</v>
      </c>
      <c r="G5" s="333">
        <v>0.037000000000000005</v>
      </c>
      <c r="H5" s="333">
        <v>0.019</v>
      </c>
      <c r="I5" s="224"/>
    </row>
    <row r="6" spans="1:9" ht="19.5" customHeight="1">
      <c r="A6" s="332" t="s">
        <v>354</v>
      </c>
      <c r="B6" s="331" t="s">
        <v>145</v>
      </c>
      <c r="C6" s="333">
        <v>0.344</v>
      </c>
      <c r="D6" s="333">
        <v>0.12300000000000001</v>
      </c>
      <c r="E6" s="333">
        <v>0.141</v>
      </c>
      <c r="F6" s="333">
        <v>0.175</v>
      </c>
      <c r="G6" s="333">
        <v>0.102</v>
      </c>
      <c r="H6" s="333">
        <v>0.11599999999999999</v>
      </c>
      <c r="I6" s="224"/>
    </row>
    <row r="7" spans="1:8" ht="12.75">
      <c r="A7" s="331"/>
      <c r="B7" s="331" t="s">
        <v>83</v>
      </c>
      <c r="C7" s="333">
        <v>0.363</v>
      </c>
      <c r="D7" s="333">
        <v>0.17</v>
      </c>
      <c r="E7" s="333">
        <v>0.21</v>
      </c>
      <c r="F7" s="333">
        <v>0.14400000000000002</v>
      </c>
      <c r="G7" s="333">
        <v>0.062</v>
      </c>
      <c r="H7" s="333">
        <v>0.05</v>
      </c>
    </row>
    <row r="8" spans="1:9" ht="12.75">
      <c r="A8" s="331"/>
      <c r="B8" s="331" t="s">
        <v>79</v>
      </c>
      <c r="C8" s="333">
        <v>0.381</v>
      </c>
      <c r="D8" s="333">
        <v>0.258</v>
      </c>
      <c r="E8" s="333">
        <v>0.23399999999999999</v>
      </c>
      <c r="F8" s="333">
        <v>0.087</v>
      </c>
      <c r="G8" s="333">
        <v>0.031</v>
      </c>
      <c r="H8" s="333">
        <v>0.008</v>
      </c>
      <c r="I8" s="224"/>
    </row>
    <row r="9" spans="1:9" ht="23.25" customHeight="1">
      <c r="A9" s="332" t="s">
        <v>355</v>
      </c>
      <c r="B9" s="331" t="s">
        <v>145</v>
      </c>
      <c r="C9" s="333">
        <v>0.254</v>
      </c>
      <c r="D9" s="333">
        <v>0.084</v>
      </c>
      <c r="E9" s="333">
        <v>0.124</v>
      </c>
      <c r="F9" s="333">
        <v>0.19699999999999998</v>
      </c>
      <c r="G9" s="333">
        <v>0.14</v>
      </c>
      <c r="H9" s="333">
        <v>0.20199999999999999</v>
      </c>
      <c r="I9" s="224"/>
    </row>
    <row r="10" spans="1:9" ht="12.75">
      <c r="A10" s="331"/>
      <c r="B10" s="331" t="s">
        <v>83</v>
      </c>
      <c r="C10" s="333">
        <v>0.263</v>
      </c>
      <c r="D10" s="333">
        <v>0.109</v>
      </c>
      <c r="E10" s="333">
        <v>0.217</v>
      </c>
      <c r="F10" s="333">
        <v>0.171</v>
      </c>
      <c r="G10" s="333">
        <v>0.106</v>
      </c>
      <c r="H10" s="333">
        <v>0.133</v>
      </c>
      <c r="I10" s="224"/>
    </row>
    <row r="11" spans="1:8" ht="12.75">
      <c r="A11" s="331"/>
      <c r="B11" s="331" t="s">
        <v>79</v>
      </c>
      <c r="C11" s="333">
        <v>0.27899999999999997</v>
      </c>
      <c r="D11" s="333">
        <v>0.19399999999999998</v>
      </c>
      <c r="E11" s="333">
        <v>0.318</v>
      </c>
      <c r="F11" s="333">
        <v>0.121</v>
      </c>
      <c r="G11" s="333">
        <v>0.046</v>
      </c>
      <c r="H11" s="333">
        <v>0.040999999999999995</v>
      </c>
    </row>
    <row r="12" spans="1:9" ht="21" customHeight="1">
      <c r="A12" s="332" t="s">
        <v>297</v>
      </c>
      <c r="B12" s="331" t="s">
        <v>145</v>
      </c>
      <c r="C12" s="333">
        <v>0.12</v>
      </c>
      <c r="D12" s="333">
        <v>0.040999999999999995</v>
      </c>
      <c r="E12" s="333">
        <v>0.067</v>
      </c>
      <c r="F12" s="333">
        <v>0.13699999999999998</v>
      </c>
      <c r="G12" s="333">
        <v>0.159</v>
      </c>
      <c r="H12" s="333">
        <v>0.475</v>
      </c>
      <c r="I12" s="224"/>
    </row>
    <row r="13" spans="1:9" ht="12.75">
      <c r="A13" s="331"/>
      <c r="B13" s="331" t="s">
        <v>83</v>
      </c>
      <c r="C13" s="333">
        <v>0.106</v>
      </c>
      <c r="D13" s="333">
        <v>0.061</v>
      </c>
      <c r="E13" s="333">
        <v>0.147</v>
      </c>
      <c r="F13" s="333">
        <v>0.272</v>
      </c>
      <c r="G13" s="333">
        <v>0.23399999999999999</v>
      </c>
      <c r="H13" s="333">
        <v>0.179</v>
      </c>
      <c r="I13" s="224"/>
    </row>
    <row r="14" spans="1:9" ht="12.75">
      <c r="A14" s="336"/>
      <c r="B14" s="336" t="s">
        <v>79</v>
      </c>
      <c r="C14" s="337">
        <v>0.147</v>
      </c>
      <c r="D14" s="337">
        <v>0.14800000000000002</v>
      </c>
      <c r="E14" s="310">
        <v>0.322</v>
      </c>
      <c r="F14" s="310">
        <v>0.21100000000000002</v>
      </c>
      <c r="G14" s="310">
        <v>0.134</v>
      </c>
      <c r="H14" s="337">
        <v>0.038</v>
      </c>
      <c r="I14" s="224"/>
    </row>
    <row r="15" spans="1:8" ht="24.75" customHeight="1">
      <c r="A15" s="331" t="s">
        <v>357</v>
      </c>
      <c r="B15" s="331"/>
      <c r="C15" s="334"/>
      <c r="D15" s="334"/>
      <c r="E15" s="333"/>
      <c r="F15" s="333"/>
      <c r="G15" s="333"/>
      <c r="H15" s="334"/>
    </row>
    <row r="16" spans="1:9" ht="23.25" customHeight="1">
      <c r="A16" s="331" t="s">
        <v>358</v>
      </c>
      <c r="B16" s="331"/>
      <c r="C16" s="335"/>
      <c r="D16" s="331"/>
      <c r="E16" s="331"/>
      <c r="F16" s="331"/>
      <c r="G16" s="331"/>
      <c r="H16" s="331"/>
      <c r="I16" s="224"/>
    </row>
    <row r="17" spans="1:8" ht="26.25" customHeight="1">
      <c r="A17" s="70" t="s">
        <v>185</v>
      </c>
      <c r="B17" s="70"/>
      <c r="C17" s="331"/>
      <c r="D17" s="331"/>
      <c r="E17" s="331"/>
      <c r="F17" s="331"/>
      <c r="G17" s="331"/>
      <c r="H17" s="331"/>
    </row>
    <row r="19" spans="3:9" ht="12.75">
      <c r="C19" s="225"/>
      <c r="D19" s="225"/>
      <c r="E19" s="225"/>
      <c r="F19" s="225"/>
      <c r="G19" s="225"/>
      <c r="H19" s="225"/>
      <c r="I19" s="224"/>
    </row>
    <row r="20" spans="3:9" ht="12.75">
      <c r="C20" s="225"/>
      <c r="D20" s="225"/>
      <c r="E20" s="225"/>
      <c r="F20" s="225"/>
      <c r="G20" s="225"/>
      <c r="H20" s="225"/>
      <c r="I20" s="224"/>
    </row>
    <row r="21" spans="3:9" ht="12.75">
      <c r="C21" s="225"/>
      <c r="D21" s="225"/>
      <c r="E21" s="225"/>
      <c r="F21" s="225"/>
      <c r="G21" s="225"/>
      <c r="H21" s="225"/>
      <c r="I21" s="224"/>
    </row>
    <row r="23" spans="3:9" ht="12.75">
      <c r="C23" s="225"/>
      <c r="D23" s="225"/>
      <c r="E23" s="225"/>
      <c r="F23" s="225"/>
      <c r="G23" s="225"/>
      <c r="H23" s="225"/>
      <c r="I23" s="224"/>
    </row>
    <row r="24" spans="3:9" ht="12.75">
      <c r="C24" s="225"/>
      <c r="D24" s="225"/>
      <c r="E24" s="225"/>
      <c r="F24" s="225"/>
      <c r="G24" s="225"/>
      <c r="H24" s="225"/>
      <c r="I24" s="224"/>
    </row>
    <row r="25" spans="3:9" ht="12.75">
      <c r="C25" s="225"/>
      <c r="D25" s="225"/>
      <c r="E25" s="225"/>
      <c r="F25" s="225"/>
      <c r="G25" s="225"/>
      <c r="H25" s="225"/>
      <c r="I25" s="224"/>
    </row>
    <row r="27" spans="3:9" ht="12.75">
      <c r="C27" s="225"/>
      <c r="D27" s="225"/>
      <c r="E27" s="225"/>
      <c r="F27" s="225"/>
      <c r="G27" s="225"/>
      <c r="H27" s="225"/>
      <c r="I27" s="224"/>
    </row>
    <row r="28" spans="3:9" ht="12.75">
      <c r="C28" s="225"/>
      <c r="D28" s="225"/>
      <c r="E28" s="225"/>
      <c r="F28" s="225"/>
      <c r="G28" s="225"/>
      <c r="H28" s="225"/>
      <c r="I28" s="224"/>
    </row>
    <row r="29" spans="3:9" ht="12.75">
      <c r="C29" s="225"/>
      <c r="D29" s="225"/>
      <c r="E29" s="225"/>
      <c r="F29" s="225"/>
      <c r="G29" s="225"/>
      <c r="H29" s="225"/>
      <c r="I29" s="224"/>
    </row>
    <row r="31" spans="3:9" ht="12.75">
      <c r="C31" s="225"/>
      <c r="D31" s="225"/>
      <c r="E31" s="225"/>
      <c r="F31" s="225"/>
      <c r="G31" s="225"/>
      <c r="H31" s="225"/>
      <c r="I31" s="224"/>
    </row>
  </sheetData>
  <sheetProtection/>
  <mergeCells count="1">
    <mergeCell ref="A1:H1"/>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9"/>
  </sheetPr>
  <dimension ref="A1:H26"/>
  <sheetViews>
    <sheetView zoomScalePageLayoutView="0" workbookViewId="0" topLeftCell="A1">
      <selection activeCell="A1" sqref="A1:H1"/>
    </sheetView>
  </sheetViews>
  <sheetFormatPr defaultColWidth="9.140625" defaultRowHeight="12.75"/>
  <cols>
    <col min="1" max="1" width="31.140625" style="292" customWidth="1"/>
    <col min="2" max="7" width="10.00390625" style="292" customWidth="1"/>
    <col min="8" max="8" width="13.421875" style="292" customWidth="1"/>
  </cols>
  <sheetData>
    <row r="1" spans="1:8" ht="37.5" customHeight="1">
      <c r="A1" s="644" t="s">
        <v>989</v>
      </c>
      <c r="B1" s="645"/>
      <c r="C1" s="645"/>
      <c r="D1" s="645"/>
      <c r="E1" s="645"/>
      <c r="F1" s="645"/>
      <c r="G1" s="645"/>
      <c r="H1" s="645"/>
    </row>
    <row r="2" spans="1:8" ht="25.5">
      <c r="A2" s="338"/>
      <c r="B2" s="339" t="s">
        <v>349</v>
      </c>
      <c r="C2" s="340" t="s">
        <v>350</v>
      </c>
      <c r="D2" s="340" t="s">
        <v>351</v>
      </c>
      <c r="E2" s="340" t="s">
        <v>352</v>
      </c>
      <c r="F2" s="340" t="s">
        <v>353</v>
      </c>
      <c r="G2" s="340" t="s">
        <v>356</v>
      </c>
      <c r="H2" s="340" t="s">
        <v>365</v>
      </c>
    </row>
    <row r="3" spans="1:8" ht="12.75">
      <c r="A3" s="331" t="s">
        <v>366</v>
      </c>
      <c r="B3" s="333">
        <v>0.34058999999999995</v>
      </c>
      <c r="C3" s="333">
        <v>0.11519</v>
      </c>
      <c r="D3" s="333">
        <v>0.14105</v>
      </c>
      <c r="E3" s="333">
        <v>0.19477</v>
      </c>
      <c r="F3" s="333">
        <v>0.10285</v>
      </c>
      <c r="G3" s="333">
        <v>0.10555999999999999</v>
      </c>
      <c r="H3" s="225">
        <v>0.56</v>
      </c>
    </row>
    <row r="4" spans="1:8" ht="12.75">
      <c r="A4" s="331" t="s">
        <v>367</v>
      </c>
      <c r="B4" s="333">
        <v>0.24078</v>
      </c>
      <c r="C4" s="333">
        <v>0.08900999999999999</v>
      </c>
      <c r="D4" s="333">
        <v>0.11308</v>
      </c>
      <c r="E4" s="333">
        <v>0.14981</v>
      </c>
      <c r="F4" s="333">
        <v>0.13876</v>
      </c>
      <c r="G4" s="333">
        <v>0.26858</v>
      </c>
      <c r="H4" s="225">
        <v>0.44</v>
      </c>
    </row>
    <row r="5" spans="1:8" s="70" customFormat="1" ht="25.5" customHeight="1">
      <c r="A5" s="331" t="s">
        <v>364</v>
      </c>
      <c r="B5" s="333"/>
      <c r="C5" s="333"/>
      <c r="D5" s="333"/>
      <c r="E5" s="333"/>
      <c r="F5" s="333"/>
      <c r="G5" s="333"/>
      <c r="H5" s="292"/>
    </row>
    <row r="6" spans="1:8" ht="12.75">
      <c r="A6" s="331" t="s">
        <v>361</v>
      </c>
      <c r="B6" s="333">
        <v>0.20594</v>
      </c>
      <c r="C6" s="333">
        <v>0.14598</v>
      </c>
      <c r="D6" s="333">
        <v>0.21381</v>
      </c>
      <c r="E6" s="333">
        <v>0.20059000000000002</v>
      </c>
      <c r="F6" s="333">
        <v>0.12098</v>
      </c>
      <c r="G6" s="333">
        <v>0.1127</v>
      </c>
      <c r="H6" s="225">
        <v>0.16</v>
      </c>
    </row>
    <row r="7" spans="1:8" ht="12.75">
      <c r="A7" s="331" t="s">
        <v>362</v>
      </c>
      <c r="B7" s="333">
        <v>0.20548</v>
      </c>
      <c r="C7" s="333">
        <v>0.12057000000000001</v>
      </c>
      <c r="D7" s="333">
        <v>0.15371</v>
      </c>
      <c r="E7" s="333">
        <v>0.26996</v>
      </c>
      <c r="F7" s="333">
        <v>0.13311</v>
      </c>
      <c r="G7" s="333">
        <v>0.11718</v>
      </c>
      <c r="H7" s="225">
        <v>0.22</v>
      </c>
    </row>
    <row r="8" spans="1:8" ht="12.75">
      <c r="A8" s="331" t="s">
        <v>360</v>
      </c>
      <c r="B8" s="333">
        <v>0.38267</v>
      </c>
      <c r="C8" s="333">
        <v>0.10654</v>
      </c>
      <c r="D8" s="333">
        <v>0.12364000000000001</v>
      </c>
      <c r="E8" s="333">
        <v>0.16286</v>
      </c>
      <c r="F8" s="333">
        <v>0.09906000000000001</v>
      </c>
      <c r="G8" s="333">
        <v>0.12525</v>
      </c>
      <c r="H8" s="225">
        <v>0.27</v>
      </c>
    </row>
    <row r="9" spans="1:8" ht="12.75">
      <c r="A9" s="338" t="s">
        <v>363</v>
      </c>
      <c r="B9" s="341">
        <v>0.45116999999999996</v>
      </c>
      <c r="C9" s="341">
        <v>0.10465999999999999</v>
      </c>
      <c r="D9" s="341">
        <v>0.11396</v>
      </c>
      <c r="E9" s="341">
        <v>0.17048</v>
      </c>
      <c r="F9" s="341">
        <v>0.07923</v>
      </c>
      <c r="G9" s="341">
        <v>0.0805</v>
      </c>
      <c r="H9" s="342">
        <v>0.36</v>
      </c>
    </row>
    <row r="10" spans="1:8" ht="87.75" customHeight="1">
      <c r="A10" s="658" t="s">
        <v>369</v>
      </c>
      <c r="B10" s="658"/>
      <c r="C10" s="658"/>
      <c r="D10" s="658"/>
      <c r="E10" s="658"/>
      <c r="F10" s="658"/>
      <c r="G10" s="658"/>
      <c r="H10" s="658"/>
    </row>
    <row r="11" spans="1:8" ht="22.5" customHeight="1">
      <c r="A11" s="331" t="s">
        <v>368</v>
      </c>
      <c r="B11" s="331"/>
      <c r="C11" s="335"/>
      <c r="D11" s="331"/>
      <c r="E11" s="331"/>
      <c r="F11" s="331"/>
      <c r="G11" s="331"/>
      <c r="H11" s="331"/>
    </row>
    <row r="12" spans="1:8" ht="18.75" customHeight="1">
      <c r="A12" s="70" t="s">
        <v>185</v>
      </c>
      <c r="B12" s="70"/>
      <c r="C12" s="331"/>
      <c r="D12" s="331"/>
      <c r="E12" s="331"/>
      <c r="F12" s="331"/>
      <c r="G12" s="331"/>
      <c r="H12" s="331"/>
    </row>
    <row r="14" spans="3:8" ht="12.75">
      <c r="C14" s="225"/>
      <c r="D14" s="225"/>
      <c r="E14" s="225"/>
      <c r="F14" s="225"/>
      <c r="G14" s="225"/>
      <c r="H14" s="225"/>
    </row>
    <row r="15" spans="3:8" ht="12.75">
      <c r="C15" s="225"/>
      <c r="D15" s="225"/>
      <c r="E15" s="225"/>
      <c r="F15" s="225"/>
      <c r="G15" s="225"/>
      <c r="H15" s="225"/>
    </row>
    <row r="16" spans="3:8" ht="12.75">
      <c r="C16" s="225"/>
      <c r="D16" s="225"/>
      <c r="E16" s="225"/>
      <c r="F16" s="225"/>
      <c r="G16" s="225"/>
      <c r="H16" s="225"/>
    </row>
    <row r="18" spans="3:8" ht="12.75">
      <c r="C18" s="225"/>
      <c r="D18" s="225"/>
      <c r="E18" s="225"/>
      <c r="F18" s="225"/>
      <c r="G18" s="225"/>
      <c r="H18" s="225"/>
    </row>
    <row r="19" spans="3:8" ht="12.75">
      <c r="C19" s="225"/>
      <c r="D19" s="225"/>
      <c r="E19" s="225"/>
      <c r="F19" s="225"/>
      <c r="G19" s="225"/>
      <c r="H19" s="225"/>
    </row>
    <row r="20" spans="3:8" ht="12.75">
      <c r="C20" s="225"/>
      <c r="D20" s="225"/>
      <c r="E20" s="225"/>
      <c r="F20" s="225"/>
      <c r="G20" s="225"/>
      <c r="H20" s="225"/>
    </row>
    <row r="22" spans="3:8" ht="12.75">
      <c r="C22" s="225"/>
      <c r="D22" s="225"/>
      <c r="E22" s="225"/>
      <c r="F22" s="225"/>
      <c r="G22" s="225"/>
      <c r="H22" s="225"/>
    </row>
    <row r="23" spans="3:8" ht="12.75">
      <c r="C23" s="225"/>
      <c r="D23" s="225"/>
      <c r="E23" s="225"/>
      <c r="F23" s="225"/>
      <c r="G23" s="225"/>
      <c r="H23" s="225"/>
    </row>
    <row r="24" spans="3:8" ht="12.75">
      <c r="C24" s="225"/>
      <c r="D24" s="225"/>
      <c r="E24" s="225"/>
      <c r="F24" s="225"/>
      <c r="G24" s="225"/>
      <c r="H24" s="225"/>
    </row>
    <row r="26" spans="3:8" ht="12.75">
      <c r="C26" s="225"/>
      <c r="D26" s="225"/>
      <c r="E26" s="225"/>
      <c r="F26" s="225"/>
      <c r="G26" s="225"/>
      <c r="H26" s="225"/>
    </row>
  </sheetData>
  <sheetProtection/>
  <mergeCells count="2">
    <mergeCell ref="A1:H1"/>
    <mergeCell ref="A10:H10"/>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9"/>
  </sheetPr>
  <dimension ref="A1:G14"/>
  <sheetViews>
    <sheetView zoomScalePageLayoutView="0" workbookViewId="0" topLeftCell="A1">
      <selection activeCell="A1" sqref="A1:G1"/>
    </sheetView>
  </sheetViews>
  <sheetFormatPr defaultColWidth="9.140625" defaultRowHeight="12.75"/>
  <cols>
    <col min="1" max="1" width="20.00390625" style="0" customWidth="1"/>
    <col min="2" max="2" width="11.140625" style="0" customWidth="1"/>
    <col min="3" max="4" width="9.140625" style="224" customWidth="1"/>
    <col min="5" max="5" width="12.8515625" style="224" customWidth="1"/>
    <col min="6" max="6" width="11.421875" style="224" customWidth="1"/>
    <col min="7" max="7" width="9.140625" style="224" customWidth="1"/>
  </cols>
  <sheetData>
    <row r="1" spans="1:7" ht="39.75" customHeight="1">
      <c r="A1" s="657" t="s">
        <v>371</v>
      </c>
      <c r="B1" s="657"/>
      <c r="C1" s="657"/>
      <c r="D1" s="657"/>
      <c r="E1" s="657"/>
      <c r="F1" s="657"/>
      <c r="G1" s="657"/>
    </row>
    <row r="2" spans="1:7" ht="30.75" customHeight="1">
      <c r="A2" s="297"/>
      <c r="B2" s="297"/>
      <c r="C2" s="345" t="s">
        <v>349</v>
      </c>
      <c r="D2" s="345" t="s">
        <v>350</v>
      </c>
      <c r="E2" s="345" t="s">
        <v>351</v>
      </c>
      <c r="F2" s="345" t="s">
        <v>352</v>
      </c>
      <c r="G2" s="345" t="s">
        <v>372</v>
      </c>
    </row>
    <row r="3" spans="1:7" ht="21" customHeight="1">
      <c r="A3" t="s">
        <v>297</v>
      </c>
      <c r="B3" t="s">
        <v>79</v>
      </c>
      <c r="C3" s="224">
        <v>0.096</v>
      </c>
      <c r="D3" s="224">
        <v>0.32899999999999996</v>
      </c>
      <c r="E3" s="224">
        <v>0.485</v>
      </c>
      <c r="F3" s="224">
        <v>0.078</v>
      </c>
      <c r="G3" s="224">
        <v>0.012</v>
      </c>
    </row>
    <row r="4" spans="2:7" ht="12.75">
      <c r="B4" t="s">
        <v>83</v>
      </c>
      <c r="C4" s="224">
        <v>0.07</v>
      </c>
      <c r="D4" s="224">
        <v>0.231</v>
      </c>
      <c r="E4" s="224">
        <v>0.366</v>
      </c>
      <c r="F4" s="224">
        <v>0.20800000000000002</v>
      </c>
      <c r="G4" s="224">
        <v>0.126</v>
      </c>
    </row>
    <row r="5" spans="2:7" ht="12.75">
      <c r="B5" t="s">
        <v>145</v>
      </c>
      <c r="C5" s="224">
        <v>0.115</v>
      </c>
      <c r="D5" s="224">
        <v>0.134</v>
      </c>
      <c r="E5" s="224">
        <v>0.203</v>
      </c>
      <c r="F5" s="224">
        <v>0.268</v>
      </c>
      <c r="G5" s="224">
        <v>0.28</v>
      </c>
    </row>
    <row r="6" spans="1:7" ht="18.75" customHeight="1">
      <c r="A6" t="s">
        <v>11</v>
      </c>
      <c r="B6" t="s">
        <v>79</v>
      </c>
      <c r="C6" s="224">
        <v>0.7040000000000001</v>
      </c>
      <c r="D6" s="224">
        <v>0.235</v>
      </c>
      <c r="E6" s="224">
        <v>0.042</v>
      </c>
      <c r="F6" s="224">
        <v>0.015</v>
      </c>
      <c r="G6" s="224">
        <v>0.005</v>
      </c>
    </row>
    <row r="7" spans="2:7" ht="12.75">
      <c r="B7" t="s">
        <v>83</v>
      </c>
      <c r="C7" s="224">
        <v>0.617</v>
      </c>
      <c r="D7" s="224">
        <v>0.249</v>
      </c>
      <c r="E7" s="224">
        <v>0.09300000000000001</v>
      </c>
      <c r="F7" s="224">
        <v>0.027000000000000003</v>
      </c>
      <c r="G7" s="224">
        <v>0.014</v>
      </c>
    </row>
    <row r="8" spans="2:7" ht="12.75">
      <c r="B8" t="s">
        <v>145</v>
      </c>
      <c r="C8" s="224">
        <v>0.591</v>
      </c>
      <c r="D8" s="224">
        <v>0.196</v>
      </c>
      <c r="E8" s="224">
        <v>0.122</v>
      </c>
      <c r="F8" s="224">
        <v>0.052000000000000005</v>
      </c>
      <c r="G8" s="224">
        <v>0.039</v>
      </c>
    </row>
    <row r="9" spans="1:7" ht="23.25" customHeight="1">
      <c r="A9" t="s">
        <v>370</v>
      </c>
      <c r="B9" t="s">
        <v>79</v>
      </c>
      <c r="C9" s="224">
        <v>0.63</v>
      </c>
      <c r="D9" s="224">
        <v>0.256</v>
      </c>
      <c r="E9" s="224">
        <v>0.08800000000000001</v>
      </c>
      <c r="F9" s="224">
        <v>0.02</v>
      </c>
      <c r="G9" s="224">
        <v>0.007</v>
      </c>
    </row>
    <row r="10" spans="2:7" ht="12.75">
      <c r="B10" t="s">
        <v>83</v>
      </c>
      <c r="C10" s="224">
        <v>0.516</v>
      </c>
      <c r="D10" s="224">
        <v>0.248</v>
      </c>
      <c r="E10" s="224">
        <v>0.142</v>
      </c>
      <c r="F10" s="224">
        <v>0.061</v>
      </c>
      <c r="G10" s="224">
        <v>0.033</v>
      </c>
    </row>
    <row r="11" spans="1:7" ht="12.75">
      <c r="A11" s="237"/>
      <c r="B11" s="237" t="s">
        <v>145</v>
      </c>
      <c r="C11" s="344">
        <v>0.49700000000000005</v>
      </c>
      <c r="D11" s="344">
        <v>0.188</v>
      </c>
      <c r="E11" s="344">
        <v>0.142</v>
      </c>
      <c r="F11" s="344">
        <v>0.091</v>
      </c>
      <c r="G11" s="344">
        <v>0.082</v>
      </c>
    </row>
    <row r="12" spans="1:7" ht="35.25" customHeight="1">
      <c r="A12" s="642" t="s">
        <v>373</v>
      </c>
      <c r="B12" s="642"/>
      <c r="C12" s="642"/>
      <c r="D12" s="642"/>
      <c r="E12" s="642"/>
      <c r="F12" s="642"/>
      <c r="G12" s="642"/>
    </row>
    <row r="13" ht="25.5" customHeight="1">
      <c r="A13" t="s">
        <v>358</v>
      </c>
    </row>
    <row r="14" ht="25.5" customHeight="1">
      <c r="A14" s="70" t="s">
        <v>185</v>
      </c>
    </row>
  </sheetData>
  <sheetProtection/>
  <mergeCells count="2">
    <mergeCell ref="A1:G1"/>
    <mergeCell ref="A12:G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9"/>
  </sheetPr>
  <dimension ref="A1:G14"/>
  <sheetViews>
    <sheetView zoomScalePageLayoutView="0" workbookViewId="0" topLeftCell="A1">
      <selection activeCell="A1" sqref="A1:G1"/>
    </sheetView>
  </sheetViews>
  <sheetFormatPr defaultColWidth="9.140625" defaultRowHeight="12.75"/>
  <cols>
    <col min="1" max="1" width="20.00390625" style="70" customWidth="1"/>
    <col min="2" max="2" width="11.140625" style="70" customWidth="1"/>
    <col min="3" max="3" width="9.140625" style="224" customWidth="1"/>
    <col min="4" max="4" width="10.140625" style="224" customWidth="1"/>
    <col min="5" max="5" width="10.421875" style="224" customWidth="1"/>
    <col min="6" max="6" width="11.421875" style="224" customWidth="1"/>
    <col min="7" max="7" width="10.00390625" style="224" customWidth="1"/>
  </cols>
  <sheetData>
    <row r="1" spans="1:7" ht="42.75" customHeight="1">
      <c r="A1" s="657" t="s">
        <v>375</v>
      </c>
      <c r="B1" s="657"/>
      <c r="C1" s="657"/>
      <c r="D1" s="657"/>
      <c r="E1" s="657"/>
      <c r="F1" s="657"/>
      <c r="G1" s="657"/>
    </row>
    <row r="2" spans="1:7" ht="25.5">
      <c r="A2" s="297"/>
      <c r="B2" s="297"/>
      <c r="C2" s="346" t="s">
        <v>349</v>
      </c>
      <c r="D2" s="346" t="s">
        <v>350</v>
      </c>
      <c r="E2" s="346" t="s">
        <v>351</v>
      </c>
      <c r="F2" s="346" t="s">
        <v>352</v>
      </c>
      <c r="G2" s="346" t="s">
        <v>372</v>
      </c>
    </row>
    <row r="3" spans="1:7" ht="20.25" customHeight="1">
      <c r="A3" s="70" t="s">
        <v>297</v>
      </c>
      <c r="B3" s="70" t="s">
        <v>79</v>
      </c>
      <c r="C3" s="224">
        <v>0.151</v>
      </c>
      <c r="D3" s="224">
        <v>0.746</v>
      </c>
      <c r="E3" s="224">
        <v>0.091</v>
      </c>
      <c r="F3" s="224">
        <v>0.008</v>
      </c>
      <c r="G3" s="224">
        <v>0.004</v>
      </c>
    </row>
    <row r="4" spans="2:7" ht="12" customHeight="1">
      <c r="B4" s="70" t="s">
        <v>83</v>
      </c>
      <c r="C4" s="224">
        <v>0.122</v>
      </c>
      <c r="D4" s="224">
        <v>0.505</v>
      </c>
      <c r="E4" s="224">
        <v>0.292</v>
      </c>
      <c r="F4" s="224">
        <v>0.057999999999999996</v>
      </c>
      <c r="G4" s="224">
        <v>0.022000000000000002</v>
      </c>
    </row>
    <row r="5" spans="2:7" ht="12.75">
      <c r="B5" s="70" t="s">
        <v>145</v>
      </c>
      <c r="C5" s="224">
        <v>0.13699999999999998</v>
      </c>
      <c r="D5" s="224">
        <v>0.363</v>
      </c>
      <c r="E5" s="224">
        <v>0.366</v>
      </c>
      <c r="F5" s="224">
        <v>0.091</v>
      </c>
      <c r="G5" s="224">
        <v>0.043</v>
      </c>
    </row>
    <row r="6" spans="1:7" ht="21.75" customHeight="1">
      <c r="A6" s="70" t="s">
        <v>11</v>
      </c>
      <c r="B6" s="70" t="s">
        <v>79</v>
      </c>
      <c r="C6" s="224">
        <v>0.816</v>
      </c>
      <c r="D6" s="224">
        <v>0.151</v>
      </c>
      <c r="E6" s="224">
        <v>0.03</v>
      </c>
      <c r="F6" s="224">
        <v>0.003</v>
      </c>
      <c r="G6" s="224">
        <v>0</v>
      </c>
    </row>
    <row r="7" spans="2:7" ht="12.75">
      <c r="B7" s="70" t="s">
        <v>83</v>
      </c>
      <c r="C7" s="224">
        <v>0.6940000000000001</v>
      </c>
      <c r="D7" s="224">
        <v>0.218</v>
      </c>
      <c r="E7" s="224">
        <v>0.063</v>
      </c>
      <c r="F7" s="224">
        <v>0.013999999999999999</v>
      </c>
      <c r="G7" s="224">
        <v>0.01</v>
      </c>
    </row>
    <row r="8" spans="2:7" ht="12.75">
      <c r="B8" s="70" t="s">
        <v>145</v>
      </c>
      <c r="C8" s="224">
        <v>0.652</v>
      </c>
      <c r="D8" s="224">
        <v>0.215</v>
      </c>
      <c r="E8" s="224">
        <v>0.07200000000000001</v>
      </c>
      <c r="F8" s="224">
        <v>0.031</v>
      </c>
      <c r="G8" s="224">
        <v>0.029000000000000005</v>
      </c>
    </row>
    <row r="9" spans="1:7" ht="21" customHeight="1">
      <c r="A9" s="70" t="s">
        <v>370</v>
      </c>
      <c r="B9" s="70" t="s">
        <v>79</v>
      </c>
      <c r="C9" s="224">
        <v>0.46399999999999997</v>
      </c>
      <c r="D9" s="224">
        <v>0.465</v>
      </c>
      <c r="E9" s="224">
        <v>0.061</v>
      </c>
      <c r="F9" s="224">
        <v>0.006999999999999999</v>
      </c>
      <c r="G9" s="224">
        <v>0</v>
      </c>
    </row>
    <row r="10" spans="2:7" ht="12.75">
      <c r="B10" s="70" t="s">
        <v>83</v>
      </c>
      <c r="C10" s="224">
        <v>0.37</v>
      </c>
      <c r="D10" s="224">
        <v>0.37200000000000005</v>
      </c>
      <c r="E10" s="224">
        <v>0.193</v>
      </c>
      <c r="F10" s="224">
        <v>0.040999999999999995</v>
      </c>
      <c r="G10" s="224">
        <v>0.024</v>
      </c>
    </row>
    <row r="11" spans="1:7" ht="12.75">
      <c r="A11" s="237"/>
      <c r="B11" s="237" t="s">
        <v>145</v>
      </c>
      <c r="C11" s="344">
        <v>0.335</v>
      </c>
      <c r="D11" s="344">
        <v>0.304</v>
      </c>
      <c r="E11" s="344">
        <v>0.253</v>
      </c>
      <c r="F11" s="344">
        <v>0.064</v>
      </c>
      <c r="G11" s="344">
        <v>0.044</v>
      </c>
    </row>
    <row r="12" spans="1:7" ht="47.25" customHeight="1">
      <c r="A12" s="642" t="s">
        <v>374</v>
      </c>
      <c r="B12" s="642"/>
      <c r="C12" s="642"/>
      <c r="D12" s="642"/>
      <c r="E12" s="642"/>
      <c r="F12" s="642"/>
      <c r="G12" s="642"/>
    </row>
    <row r="13" ht="21" customHeight="1">
      <c r="A13" s="70" t="s">
        <v>358</v>
      </c>
    </row>
    <row r="14" ht="24" customHeight="1">
      <c r="A14" s="70" t="s">
        <v>185</v>
      </c>
    </row>
  </sheetData>
  <sheetProtection/>
  <mergeCells count="2">
    <mergeCell ref="A1:G1"/>
    <mergeCell ref="A12:G1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9"/>
  </sheetPr>
  <dimension ref="A1:G17"/>
  <sheetViews>
    <sheetView zoomScalePageLayoutView="0" workbookViewId="0" topLeftCell="A1">
      <selection activeCell="A1" sqref="A1:G1"/>
    </sheetView>
  </sheetViews>
  <sheetFormatPr defaultColWidth="9.140625" defaultRowHeight="12.75"/>
  <cols>
    <col min="1" max="1" width="24.421875" style="293" customWidth="1"/>
    <col min="2" max="2" width="16.421875" style="0" customWidth="1"/>
    <col min="3" max="3" width="12.00390625" style="0" customWidth="1"/>
    <col min="4" max="4" width="11.57421875" style="0" customWidth="1"/>
    <col min="5" max="5" width="12.28125" style="0" customWidth="1"/>
    <col min="6" max="6" width="12.7109375" style="0" customWidth="1"/>
    <col min="7" max="7" width="11.7109375" style="0" customWidth="1"/>
  </cols>
  <sheetData>
    <row r="1" spans="1:7" ht="41.25" customHeight="1">
      <c r="A1" s="644" t="s">
        <v>376</v>
      </c>
      <c r="B1" s="645"/>
      <c r="C1" s="645"/>
      <c r="D1" s="645"/>
      <c r="E1" s="645"/>
      <c r="F1" s="645"/>
      <c r="G1" s="645"/>
    </row>
    <row r="2" spans="1:7" ht="38.25" customHeight="1">
      <c r="A2" s="350" t="s">
        <v>392</v>
      </c>
      <c r="B2" s="402" t="s">
        <v>100</v>
      </c>
      <c r="C2" s="339" t="s">
        <v>349</v>
      </c>
      <c r="D2" s="340" t="s">
        <v>377</v>
      </c>
      <c r="E2" s="340" t="s">
        <v>378</v>
      </c>
      <c r="F2" s="340" t="s">
        <v>379</v>
      </c>
      <c r="G2" s="340" t="s">
        <v>380</v>
      </c>
    </row>
    <row r="3" spans="1:7" ht="36" customHeight="1">
      <c r="A3" s="348" t="s">
        <v>516</v>
      </c>
      <c r="B3" s="403" t="s">
        <v>390</v>
      </c>
      <c r="C3" s="333">
        <v>0.312</v>
      </c>
      <c r="D3" s="333">
        <v>0.377</v>
      </c>
      <c r="E3" s="333">
        <v>0.209</v>
      </c>
      <c r="F3" s="333">
        <v>0.08</v>
      </c>
      <c r="G3" s="224">
        <v>0.022000000000000002</v>
      </c>
    </row>
    <row r="4" spans="1:7" ht="12.75">
      <c r="A4" s="343"/>
      <c r="B4" s="331" t="s">
        <v>389</v>
      </c>
      <c r="C4" s="333">
        <v>0.32783999999999996</v>
      </c>
      <c r="D4" s="333">
        <v>0.29518</v>
      </c>
      <c r="E4" s="333">
        <v>0.21495999999999998</v>
      </c>
      <c r="F4" s="333">
        <v>0.08422</v>
      </c>
      <c r="G4" s="224">
        <v>0.07780999999999999</v>
      </c>
    </row>
    <row r="5" spans="1:7" ht="12.75">
      <c r="A5" s="343"/>
      <c r="B5" s="331" t="s">
        <v>388</v>
      </c>
      <c r="C5" s="333">
        <v>0.32878</v>
      </c>
      <c r="D5" s="333">
        <v>0.28027</v>
      </c>
      <c r="E5" s="333">
        <v>0.13846999999999998</v>
      </c>
      <c r="F5" s="333">
        <v>0.09628</v>
      </c>
      <c r="G5" s="224">
        <v>0.15619</v>
      </c>
    </row>
    <row r="6" spans="1:7" ht="32.25" customHeight="1">
      <c r="A6" s="348" t="s">
        <v>517</v>
      </c>
      <c r="B6" s="331" t="s">
        <v>387</v>
      </c>
      <c r="C6" s="333">
        <v>0.11199999999999999</v>
      </c>
      <c r="D6" s="333">
        <v>0.222</v>
      </c>
      <c r="E6" s="333">
        <v>0.309</v>
      </c>
      <c r="F6" s="333">
        <v>0.251</v>
      </c>
      <c r="G6" s="224">
        <v>0.106</v>
      </c>
    </row>
    <row r="7" spans="1:7" ht="12.75">
      <c r="A7" s="343"/>
      <c r="B7" s="331" t="s">
        <v>386</v>
      </c>
      <c r="C7" s="333">
        <v>0.09576000000000001</v>
      </c>
      <c r="D7" s="333">
        <v>0.16641999999999998</v>
      </c>
      <c r="E7" s="333">
        <v>0.25812999999999997</v>
      </c>
      <c r="F7" s="333">
        <v>0.19651</v>
      </c>
      <c r="G7" s="224">
        <v>0.28318</v>
      </c>
    </row>
    <row r="8" spans="1:7" ht="12.75">
      <c r="A8" s="343"/>
      <c r="B8" s="331" t="s">
        <v>385</v>
      </c>
      <c r="C8" s="333">
        <v>0.11338</v>
      </c>
      <c r="D8" s="333">
        <v>0.06554</v>
      </c>
      <c r="E8" s="333">
        <v>0.11767</v>
      </c>
      <c r="F8" s="333">
        <v>0.15985</v>
      </c>
      <c r="G8" s="224">
        <v>0.54355</v>
      </c>
    </row>
    <row r="9" spans="1:7" ht="23.25" customHeight="1">
      <c r="A9" s="348" t="s">
        <v>391</v>
      </c>
      <c r="B9" s="331" t="s">
        <v>384</v>
      </c>
      <c r="C9" s="333">
        <v>0.27899999999999997</v>
      </c>
      <c r="D9" s="333">
        <v>0.579</v>
      </c>
      <c r="E9" s="333">
        <v>0.124</v>
      </c>
      <c r="F9" s="333">
        <v>0.016</v>
      </c>
      <c r="G9" s="224">
        <v>0.003</v>
      </c>
    </row>
    <row r="10" spans="1:7" ht="12.75">
      <c r="A10" s="343"/>
      <c r="B10" s="331" t="s">
        <v>383</v>
      </c>
      <c r="C10" s="333">
        <v>0.2722</v>
      </c>
      <c r="D10" s="333">
        <v>0.43045</v>
      </c>
      <c r="E10" s="333">
        <v>0.23678000000000002</v>
      </c>
      <c r="F10" s="333">
        <v>0.05215</v>
      </c>
      <c r="G10" s="224">
        <v>0.00842</v>
      </c>
    </row>
    <row r="11" spans="1:7" ht="12.75">
      <c r="A11" s="343"/>
      <c r="B11" s="331" t="s">
        <v>382</v>
      </c>
      <c r="C11" s="333">
        <v>0.2613</v>
      </c>
      <c r="D11" s="333">
        <v>0.29107</v>
      </c>
      <c r="E11" s="333">
        <v>0.27087</v>
      </c>
      <c r="F11" s="333">
        <v>0.12240999999999999</v>
      </c>
      <c r="G11" s="224">
        <v>0.054349999999999996</v>
      </c>
    </row>
    <row r="12" spans="1:7" ht="24" customHeight="1">
      <c r="A12" s="348" t="s">
        <v>85</v>
      </c>
      <c r="B12" s="331" t="s">
        <v>79</v>
      </c>
      <c r="C12" s="333">
        <v>0.265</v>
      </c>
      <c r="D12" s="333">
        <v>0.518</v>
      </c>
      <c r="E12" s="333">
        <v>0.15</v>
      </c>
      <c r="F12" s="333">
        <v>0.05</v>
      </c>
      <c r="G12" s="224">
        <v>0.017</v>
      </c>
    </row>
    <row r="13" spans="1:7" ht="12.75">
      <c r="A13" s="343"/>
      <c r="B13" s="331" t="s">
        <v>518</v>
      </c>
      <c r="C13" s="333">
        <v>0.26207</v>
      </c>
      <c r="D13" s="333">
        <v>0.40206000000000003</v>
      </c>
      <c r="E13" s="333">
        <v>0.22999</v>
      </c>
      <c r="F13" s="333">
        <v>0.06661</v>
      </c>
      <c r="G13" s="224">
        <v>0.03926</v>
      </c>
    </row>
    <row r="14" spans="1:7" ht="12.75">
      <c r="A14" s="347"/>
      <c r="B14" s="336" t="s">
        <v>519</v>
      </c>
      <c r="C14" s="337">
        <v>0.26530000000000004</v>
      </c>
      <c r="D14" s="310">
        <v>0.26245999999999997</v>
      </c>
      <c r="E14" s="310">
        <v>0.23823</v>
      </c>
      <c r="F14" s="337">
        <v>0.12147999999999999</v>
      </c>
      <c r="G14" s="224">
        <v>0.11253</v>
      </c>
    </row>
    <row r="15" spans="1:7" ht="78.75" customHeight="1">
      <c r="A15" s="658" t="s">
        <v>381</v>
      </c>
      <c r="B15" s="658"/>
      <c r="C15" s="658"/>
      <c r="D15" s="658"/>
      <c r="E15" s="658"/>
      <c r="F15" s="658"/>
      <c r="G15" s="658"/>
    </row>
    <row r="16" spans="1:7" ht="29.25" customHeight="1">
      <c r="A16" s="659" t="s">
        <v>358</v>
      </c>
      <c r="B16" s="659"/>
      <c r="C16" s="659"/>
      <c r="D16" s="659"/>
      <c r="E16" s="659"/>
      <c r="F16" s="659"/>
      <c r="G16" s="659"/>
    </row>
    <row r="17" spans="1:7" ht="20.25" customHeight="1">
      <c r="A17" s="642" t="s">
        <v>185</v>
      </c>
      <c r="B17" s="642"/>
      <c r="C17" s="642"/>
      <c r="D17" s="642"/>
      <c r="E17" s="642"/>
      <c r="F17" s="642"/>
      <c r="G17" s="642"/>
    </row>
  </sheetData>
  <sheetProtection/>
  <mergeCells count="4">
    <mergeCell ref="A1:G1"/>
    <mergeCell ref="A15:G15"/>
    <mergeCell ref="A16:G16"/>
    <mergeCell ref="A17:G17"/>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tabColor theme="9"/>
  </sheetPr>
  <dimension ref="A1:F7"/>
  <sheetViews>
    <sheetView zoomScalePageLayoutView="0" workbookViewId="0" topLeftCell="A1">
      <selection activeCell="A1" sqref="A1:F1"/>
    </sheetView>
  </sheetViews>
  <sheetFormatPr defaultColWidth="9.140625" defaultRowHeight="12.75"/>
  <cols>
    <col min="1" max="1" width="18.7109375" style="0" customWidth="1"/>
    <col min="2" max="2" width="12.421875" style="0" customWidth="1"/>
    <col min="3" max="3" width="11.7109375" style="0" customWidth="1"/>
    <col min="4" max="4" width="15.140625" style="0" customWidth="1"/>
    <col min="5" max="5" width="11.8515625" style="0" customWidth="1"/>
    <col min="6" max="6" width="13.28125" style="0" customWidth="1"/>
  </cols>
  <sheetData>
    <row r="1" spans="1:6" ht="38.25" customHeight="1">
      <c r="A1" s="645" t="s">
        <v>393</v>
      </c>
      <c r="B1" s="645"/>
      <c r="C1" s="645"/>
      <c r="D1" s="645"/>
      <c r="E1" s="645"/>
      <c r="F1" s="645"/>
    </row>
    <row r="2" spans="1:6" ht="25.5">
      <c r="A2" s="350"/>
      <c r="B2" s="558" t="s">
        <v>963</v>
      </c>
      <c r="C2" s="340" t="s">
        <v>377</v>
      </c>
      <c r="D2" s="340" t="s">
        <v>378</v>
      </c>
      <c r="E2" s="340" t="s">
        <v>379</v>
      </c>
      <c r="F2" s="340" t="s">
        <v>380</v>
      </c>
    </row>
    <row r="3" spans="1:6" ht="21" customHeight="1">
      <c r="A3" s="559" t="s">
        <v>964</v>
      </c>
      <c r="B3" s="333">
        <v>0.29</v>
      </c>
      <c r="C3" s="333">
        <v>0.41</v>
      </c>
      <c r="D3" s="333">
        <v>0.35</v>
      </c>
      <c r="E3" s="333">
        <v>0.33</v>
      </c>
      <c r="F3" s="333">
        <v>0.2</v>
      </c>
    </row>
    <row r="4" spans="1:6" ht="21" customHeight="1">
      <c r="A4" s="560" t="s">
        <v>965</v>
      </c>
      <c r="B4" s="333">
        <v>0.71</v>
      </c>
      <c r="C4" s="333">
        <v>0.59</v>
      </c>
      <c r="D4" s="333">
        <v>0.65</v>
      </c>
      <c r="E4" s="333">
        <v>0.67</v>
      </c>
      <c r="F4" s="333">
        <v>0.8</v>
      </c>
    </row>
    <row r="5" spans="1:6" ht="61.5" customHeight="1">
      <c r="A5" s="658" t="s">
        <v>394</v>
      </c>
      <c r="B5" s="658"/>
      <c r="C5" s="658"/>
      <c r="D5" s="658"/>
      <c r="E5" s="658"/>
      <c r="F5" s="658"/>
    </row>
    <row r="6" spans="1:6" ht="27" customHeight="1">
      <c r="A6" s="659" t="s">
        <v>368</v>
      </c>
      <c r="B6" s="659"/>
      <c r="C6" s="659"/>
      <c r="D6" s="659"/>
      <c r="E6" s="659"/>
      <c r="F6" s="659"/>
    </row>
    <row r="7" spans="1:6" ht="31.5" customHeight="1">
      <c r="A7" s="642" t="s">
        <v>185</v>
      </c>
      <c r="B7" s="642"/>
      <c r="C7" s="642"/>
      <c r="D7" s="642"/>
      <c r="E7" s="642"/>
      <c r="F7" s="642"/>
    </row>
  </sheetData>
  <sheetProtection/>
  <mergeCells count="4">
    <mergeCell ref="A1:F1"/>
    <mergeCell ref="A5:F5"/>
    <mergeCell ref="A6:F6"/>
    <mergeCell ref="A7:F7"/>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tabColor theme="9"/>
  </sheetPr>
  <dimension ref="A1:F12"/>
  <sheetViews>
    <sheetView zoomScalePageLayoutView="0" workbookViewId="0" topLeftCell="A1">
      <selection activeCell="A1" sqref="A1:F1"/>
    </sheetView>
  </sheetViews>
  <sheetFormatPr defaultColWidth="9.140625" defaultRowHeight="12.75"/>
  <cols>
    <col min="1" max="1" width="45.00390625" style="0" customWidth="1"/>
    <col min="2" max="2" width="16.28125" style="0" customWidth="1"/>
    <col min="3" max="3" width="15.140625" style="0" customWidth="1"/>
    <col min="5" max="5" width="12.57421875" style="0" customWidth="1"/>
    <col min="6" max="6" width="12.28125" style="0" customWidth="1"/>
  </cols>
  <sheetData>
    <row r="1" spans="1:6" ht="31.5" customHeight="1">
      <c r="A1" s="645" t="s">
        <v>395</v>
      </c>
      <c r="B1" s="645"/>
      <c r="C1" s="645"/>
      <c r="D1" s="645"/>
      <c r="E1" s="645"/>
      <c r="F1" s="645"/>
    </row>
    <row r="2" spans="1:6" ht="51">
      <c r="A2" s="214"/>
      <c r="B2" s="352" t="s">
        <v>657</v>
      </c>
      <c r="C2" s="352" t="s">
        <v>658</v>
      </c>
      <c r="D2" s="352" t="s">
        <v>676</v>
      </c>
      <c r="E2" s="352" t="s">
        <v>659</v>
      </c>
      <c r="F2" s="352" t="s">
        <v>660</v>
      </c>
    </row>
    <row r="3" spans="1:6" ht="12.75">
      <c r="A3" t="s">
        <v>661</v>
      </c>
      <c r="B3" s="224">
        <v>0.84</v>
      </c>
      <c r="C3" s="224">
        <v>0.73</v>
      </c>
      <c r="D3" s="224">
        <v>0.11</v>
      </c>
      <c r="E3" s="78">
        <v>137500</v>
      </c>
      <c r="F3" s="78">
        <v>163200</v>
      </c>
    </row>
    <row r="4" spans="1:6" ht="12.75">
      <c r="A4" t="s">
        <v>662</v>
      </c>
      <c r="B4" s="224">
        <v>0.9</v>
      </c>
      <c r="C4" s="224">
        <v>0.77</v>
      </c>
      <c r="D4" s="224">
        <v>0.17</v>
      </c>
      <c r="E4" s="78">
        <v>118600</v>
      </c>
      <c r="F4" s="78">
        <v>131500</v>
      </c>
    </row>
    <row r="5" spans="1:6" ht="12.75">
      <c r="A5" t="s">
        <v>663</v>
      </c>
      <c r="B5" s="224">
        <v>0.88</v>
      </c>
      <c r="C5" s="224">
        <v>0.75</v>
      </c>
      <c r="D5" s="224">
        <v>0.22</v>
      </c>
      <c r="E5" s="78">
        <v>107100</v>
      </c>
      <c r="F5" s="78">
        <v>121900</v>
      </c>
    </row>
    <row r="6" spans="1:6" ht="12.75">
      <c r="A6" t="s">
        <v>664</v>
      </c>
      <c r="B6" s="224">
        <v>0.77</v>
      </c>
      <c r="C6" s="224">
        <v>0.56</v>
      </c>
      <c r="D6" s="224">
        <v>0.07</v>
      </c>
      <c r="E6" s="78">
        <v>75100</v>
      </c>
      <c r="F6" s="78">
        <v>97200</v>
      </c>
    </row>
    <row r="7" spans="1:6" ht="12.75">
      <c r="A7" t="s">
        <v>665</v>
      </c>
      <c r="B7" s="224">
        <v>0.45</v>
      </c>
      <c r="C7" s="224">
        <v>0.2</v>
      </c>
      <c r="D7" s="224">
        <v>0.24</v>
      </c>
      <c r="E7" s="78">
        <v>28200</v>
      </c>
      <c r="F7" s="78">
        <v>62200</v>
      </c>
    </row>
    <row r="8" spans="1:6" ht="12.75">
      <c r="A8" t="s">
        <v>666</v>
      </c>
      <c r="B8" s="224">
        <v>0.79</v>
      </c>
      <c r="C8" s="224">
        <v>0.39</v>
      </c>
      <c r="D8" s="224">
        <v>0.1</v>
      </c>
      <c r="E8" s="78">
        <v>53100</v>
      </c>
      <c r="F8" s="78">
        <v>67300</v>
      </c>
    </row>
    <row r="9" spans="1:6" ht="12.75">
      <c r="A9" s="237" t="s">
        <v>667</v>
      </c>
      <c r="B9" s="344">
        <v>0.65</v>
      </c>
      <c r="C9" s="344">
        <v>0.5</v>
      </c>
      <c r="D9" s="344">
        <v>0.08</v>
      </c>
      <c r="E9" s="354">
        <v>66000</v>
      </c>
      <c r="F9" s="354">
        <v>101400</v>
      </c>
    </row>
    <row r="10" ht="30" customHeight="1">
      <c r="A10" t="s">
        <v>668</v>
      </c>
    </row>
    <row r="11" ht="30" customHeight="1">
      <c r="A11" t="s">
        <v>399</v>
      </c>
    </row>
    <row r="12" ht="30" customHeight="1">
      <c r="A12" t="s">
        <v>185</v>
      </c>
    </row>
    <row r="13" ht="30" customHeight="1"/>
    <row r="14" ht="30" customHeight="1"/>
    <row r="15" ht="30" customHeight="1"/>
    <row r="16" ht="30" customHeight="1"/>
    <row r="17" ht="30" customHeight="1"/>
    <row r="18" ht="30" customHeight="1"/>
    <row r="19" ht="30" customHeight="1"/>
    <row r="20" ht="30" customHeight="1"/>
  </sheetData>
  <sheetProtection/>
  <mergeCells count="1">
    <mergeCell ref="A1:F1"/>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tabColor theme="9"/>
  </sheetPr>
  <dimension ref="A1:G12"/>
  <sheetViews>
    <sheetView zoomScalePageLayoutView="0" workbookViewId="0" topLeftCell="A1">
      <selection activeCell="A1" sqref="A1:F1"/>
    </sheetView>
  </sheetViews>
  <sheetFormatPr defaultColWidth="9.140625" defaultRowHeight="12.75"/>
  <cols>
    <col min="1" max="1" width="45.57421875" style="0" customWidth="1"/>
    <col min="2" max="2" width="11.421875" style="0" customWidth="1"/>
    <col min="3" max="3" width="14.57421875" style="0" customWidth="1"/>
  </cols>
  <sheetData>
    <row r="1" spans="1:6" ht="24" customHeight="1">
      <c r="A1" s="645" t="s">
        <v>396</v>
      </c>
      <c r="B1" s="645"/>
      <c r="C1" s="645"/>
      <c r="D1" s="645"/>
      <c r="E1" s="645"/>
      <c r="F1" s="645"/>
    </row>
    <row r="2" spans="1:7" ht="62.25" customHeight="1">
      <c r="A2" s="214"/>
      <c r="B2" s="352" t="s">
        <v>657</v>
      </c>
      <c r="C2" s="352" t="s">
        <v>658</v>
      </c>
      <c r="D2" s="352" t="s">
        <v>675</v>
      </c>
      <c r="E2" s="352" t="s">
        <v>669</v>
      </c>
      <c r="F2" s="352" t="s">
        <v>660</v>
      </c>
      <c r="G2" s="355"/>
    </row>
    <row r="3" spans="1:6" ht="12.75">
      <c r="A3" t="s">
        <v>674</v>
      </c>
      <c r="B3" s="224">
        <v>0.57</v>
      </c>
      <c r="C3" s="224">
        <v>0.1</v>
      </c>
      <c r="D3" s="224">
        <v>0.15</v>
      </c>
      <c r="E3" s="78">
        <v>21900</v>
      </c>
      <c r="F3" s="78">
        <v>38700</v>
      </c>
    </row>
    <row r="4" spans="1:6" ht="12.75">
      <c r="A4" t="s">
        <v>670</v>
      </c>
      <c r="B4" s="224">
        <v>0.61</v>
      </c>
      <c r="C4" s="224">
        <v>0.06</v>
      </c>
      <c r="D4" s="224">
        <v>0.28</v>
      </c>
      <c r="E4" s="78">
        <v>22100</v>
      </c>
      <c r="F4" s="78">
        <v>36100</v>
      </c>
    </row>
    <row r="5" spans="1:6" ht="12.75">
      <c r="A5" t="s">
        <v>671</v>
      </c>
      <c r="B5" s="224">
        <v>0.68</v>
      </c>
      <c r="C5" s="224">
        <v>0.18</v>
      </c>
      <c r="D5" s="224">
        <v>0.1</v>
      </c>
      <c r="E5" s="78">
        <v>30700</v>
      </c>
      <c r="F5" s="78">
        <v>45400</v>
      </c>
    </row>
    <row r="6" spans="1:6" ht="12.75">
      <c r="A6" t="s">
        <v>672</v>
      </c>
      <c r="B6" s="224">
        <v>0.62</v>
      </c>
      <c r="C6" s="224">
        <v>0.14</v>
      </c>
      <c r="D6" s="224">
        <v>0.27</v>
      </c>
      <c r="E6" s="78">
        <v>26500</v>
      </c>
      <c r="F6" s="78">
        <v>42500</v>
      </c>
    </row>
    <row r="7" spans="1:6" ht="12.75">
      <c r="A7" s="237" t="s">
        <v>673</v>
      </c>
      <c r="B7" s="344">
        <v>0.77</v>
      </c>
      <c r="C7" s="344">
        <v>0.21</v>
      </c>
      <c r="D7" s="344">
        <v>0.2</v>
      </c>
      <c r="E7" s="354">
        <v>36200</v>
      </c>
      <c r="F7" s="354">
        <v>47000</v>
      </c>
    </row>
    <row r="8" spans="1:4" ht="22.5" customHeight="1">
      <c r="A8" t="s">
        <v>400</v>
      </c>
      <c r="D8" s="224"/>
    </row>
    <row r="9" ht="12.75">
      <c r="A9" t="s">
        <v>397</v>
      </c>
    </row>
    <row r="10" ht="12.75">
      <c r="A10" t="s">
        <v>398</v>
      </c>
    </row>
    <row r="11" ht="23.25" customHeight="1">
      <c r="A11" t="s">
        <v>399</v>
      </c>
    </row>
    <row r="12" ht="23.25" customHeight="1">
      <c r="A12" t="s">
        <v>185</v>
      </c>
    </row>
  </sheetData>
  <sheetProtection/>
  <mergeCells count="1">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AJ84"/>
  <sheetViews>
    <sheetView zoomScalePageLayoutView="0" workbookViewId="0" topLeftCell="A1">
      <selection activeCell="A1" sqref="A1"/>
    </sheetView>
  </sheetViews>
  <sheetFormatPr defaultColWidth="9.140625" defaultRowHeight="12.75"/>
  <cols>
    <col min="1" max="1" width="3.140625" style="70" customWidth="1"/>
    <col min="2" max="2" width="33.57421875" style="70" customWidth="1"/>
    <col min="3" max="26" width="9.140625" style="70" customWidth="1"/>
  </cols>
  <sheetData>
    <row r="1" spans="1:26" ht="23.25" customHeight="1">
      <c r="A1" s="82" t="s">
        <v>231</v>
      </c>
      <c r="B1" s="135"/>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26" ht="17.25" customHeight="1">
      <c r="A2" s="143"/>
      <c r="B2" s="190" t="s">
        <v>220</v>
      </c>
      <c r="C2" s="143" t="s">
        <v>122</v>
      </c>
      <c r="D2" s="143" t="s">
        <v>123</v>
      </c>
      <c r="E2" s="143" t="s">
        <v>124</v>
      </c>
      <c r="F2" s="143" t="s">
        <v>125</v>
      </c>
      <c r="G2" s="143" t="s">
        <v>126</v>
      </c>
      <c r="H2" s="143" t="s">
        <v>127</v>
      </c>
      <c r="I2" s="143" t="s">
        <v>128</v>
      </c>
      <c r="J2" s="143" t="s">
        <v>129</v>
      </c>
      <c r="K2" s="143" t="s">
        <v>130</v>
      </c>
      <c r="L2" s="143" t="s">
        <v>131</v>
      </c>
      <c r="M2" s="143" t="s">
        <v>132</v>
      </c>
      <c r="N2" s="143" t="s">
        <v>133</v>
      </c>
      <c r="O2" s="143" t="s">
        <v>134</v>
      </c>
      <c r="P2" s="143" t="s">
        <v>135</v>
      </c>
      <c r="Q2" s="143" t="s">
        <v>136</v>
      </c>
      <c r="R2" s="143" t="s">
        <v>137</v>
      </c>
      <c r="S2" s="143" t="s">
        <v>138</v>
      </c>
      <c r="T2" s="143" t="s">
        <v>139</v>
      </c>
      <c r="U2" s="143" t="s">
        <v>7</v>
      </c>
      <c r="V2" s="143" t="s">
        <v>4</v>
      </c>
      <c r="W2" s="143" t="s">
        <v>143</v>
      </c>
      <c r="X2" s="143" t="s">
        <v>147</v>
      </c>
      <c r="Y2" s="143" t="s">
        <v>149</v>
      </c>
      <c r="Z2" s="143" t="s">
        <v>213</v>
      </c>
    </row>
    <row r="3" spans="1:26" ht="12.75">
      <c r="A3" s="140" t="s">
        <v>196</v>
      </c>
      <c r="B3" s="137"/>
      <c r="C3" s="6"/>
      <c r="D3" s="6"/>
      <c r="E3" s="6"/>
      <c r="F3" s="6"/>
      <c r="G3" s="6"/>
      <c r="H3" s="6"/>
      <c r="I3" s="6"/>
      <c r="J3" s="6"/>
      <c r="K3" s="6"/>
      <c r="L3" s="6"/>
      <c r="M3" s="6"/>
      <c r="N3" s="6"/>
      <c r="O3" s="6"/>
      <c r="P3" s="6"/>
      <c r="Q3" s="6"/>
      <c r="R3" s="6"/>
      <c r="S3" s="6"/>
      <c r="T3" s="6" t="s">
        <v>197</v>
      </c>
      <c r="U3" s="6" t="s">
        <v>197</v>
      </c>
      <c r="V3" s="6"/>
      <c r="W3" s="6"/>
      <c r="X3" s="6"/>
      <c r="Y3" s="6"/>
      <c r="Z3" s="6"/>
    </row>
    <row r="4" spans="1:26" ht="12.75">
      <c r="A4" s="6"/>
      <c r="B4" s="140" t="s">
        <v>162</v>
      </c>
      <c r="C4" s="6"/>
      <c r="D4" s="6"/>
      <c r="E4" s="6"/>
      <c r="F4" s="6"/>
      <c r="G4" s="6"/>
      <c r="H4" s="6"/>
      <c r="I4" s="6"/>
      <c r="J4" s="6"/>
      <c r="K4" s="6"/>
      <c r="L4" s="6"/>
      <c r="M4" s="6"/>
      <c r="N4" s="6"/>
      <c r="O4" s="6"/>
      <c r="P4" s="6"/>
      <c r="Q4" s="6"/>
      <c r="R4" s="6"/>
      <c r="S4" s="6"/>
      <c r="T4" s="6"/>
      <c r="U4" s="6"/>
      <c r="V4" s="6"/>
      <c r="W4" s="6"/>
      <c r="X4" s="6"/>
      <c r="Y4" s="6"/>
      <c r="Z4" s="6"/>
    </row>
    <row r="5" spans="1:26" ht="12.75">
      <c r="A5" s="137"/>
      <c r="B5" s="138" t="s">
        <v>141</v>
      </c>
      <c r="C5" s="130">
        <v>0</v>
      </c>
      <c r="D5" s="130">
        <v>0</v>
      </c>
      <c r="E5" s="130">
        <v>0</v>
      </c>
      <c r="F5" s="130">
        <v>0</v>
      </c>
      <c r="G5" s="130">
        <v>0</v>
      </c>
      <c r="H5" s="130">
        <v>0</v>
      </c>
      <c r="I5" s="130">
        <v>0</v>
      </c>
      <c r="J5" s="130">
        <v>0</v>
      </c>
      <c r="K5" s="130">
        <v>0</v>
      </c>
      <c r="L5" s="130">
        <v>0</v>
      </c>
      <c r="M5" s="130">
        <v>0</v>
      </c>
      <c r="N5" s="130">
        <v>0</v>
      </c>
      <c r="O5" s="130">
        <v>0</v>
      </c>
      <c r="P5" s="130">
        <v>0</v>
      </c>
      <c r="Q5" s="130">
        <v>0</v>
      </c>
      <c r="R5" s="130">
        <v>0</v>
      </c>
      <c r="S5" s="130">
        <v>0</v>
      </c>
      <c r="T5" s="130">
        <v>0</v>
      </c>
      <c r="U5" s="130">
        <v>0</v>
      </c>
      <c r="V5" s="130">
        <v>0</v>
      </c>
      <c r="W5" s="130">
        <v>0</v>
      </c>
      <c r="X5" s="130">
        <v>0</v>
      </c>
      <c r="Y5" s="130">
        <v>0</v>
      </c>
      <c r="Z5" s="130">
        <v>0</v>
      </c>
    </row>
    <row r="6" spans="1:26" ht="12.75">
      <c r="A6" s="137"/>
      <c r="B6" s="138" t="s">
        <v>18</v>
      </c>
      <c r="C6" s="130">
        <v>0</v>
      </c>
      <c r="D6" s="130">
        <v>0</v>
      </c>
      <c r="E6" s="130">
        <v>0</v>
      </c>
      <c r="F6" s="130">
        <v>0</v>
      </c>
      <c r="G6" s="130">
        <v>0</v>
      </c>
      <c r="H6" s="130">
        <v>0</v>
      </c>
      <c r="I6" s="130">
        <v>0</v>
      </c>
      <c r="J6" s="130">
        <v>0</v>
      </c>
      <c r="K6" s="130">
        <v>0</v>
      </c>
      <c r="L6" s="130">
        <v>0</v>
      </c>
      <c r="M6" s="130">
        <v>0</v>
      </c>
      <c r="N6" s="130">
        <v>0</v>
      </c>
      <c r="O6" s="130">
        <v>0</v>
      </c>
      <c r="P6" s="130">
        <v>0</v>
      </c>
      <c r="Q6" s="130">
        <v>0</v>
      </c>
      <c r="R6" s="130">
        <v>0</v>
      </c>
      <c r="S6" s="130">
        <v>0</v>
      </c>
      <c r="T6" s="130">
        <v>0</v>
      </c>
      <c r="U6" s="130">
        <v>0</v>
      </c>
      <c r="V6" s="130">
        <v>0</v>
      </c>
      <c r="W6" s="130">
        <v>0</v>
      </c>
      <c r="X6" s="130">
        <v>0</v>
      </c>
      <c r="Y6" s="130">
        <v>0</v>
      </c>
      <c r="Z6" s="130">
        <v>0</v>
      </c>
    </row>
    <row r="7" spans="1:26" ht="12.75">
      <c r="A7" s="137"/>
      <c r="B7" s="138" t="s">
        <v>142</v>
      </c>
      <c r="C7" s="130">
        <v>0</v>
      </c>
      <c r="D7" s="130">
        <v>0</v>
      </c>
      <c r="E7" s="130">
        <v>0</v>
      </c>
      <c r="F7" s="130">
        <v>0</v>
      </c>
      <c r="G7" s="130">
        <v>0</v>
      </c>
      <c r="H7" s="130">
        <v>0</v>
      </c>
      <c r="I7" s="130">
        <v>0</v>
      </c>
      <c r="J7" s="130">
        <v>0</v>
      </c>
      <c r="K7" s="130">
        <v>0</v>
      </c>
      <c r="L7" s="130">
        <v>0</v>
      </c>
      <c r="M7" s="130">
        <v>0</v>
      </c>
      <c r="N7" s="130">
        <v>0</v>
      </c>
      <c r="O7" s="130">
        <v>0</v>
      </c>
      <c r="P7" s="130">
        <v>0</v>
      </c>
      <c r="Q7" s="130">
        <v>0</v>
      </c>
      <c r="R7" s="130">
        <v>0</v>
      </c>
      <c r="S7" s="130">
        <v>0</v>
      </c>
      <c r="T7" s="130">
        <v>0</v>
      </c>
      <c r="U7" s="130">
        <v>0</v>
      </c>
      <c r="V7" s="130">
        <v>0</v>
      </c>
      <c r="W7" s="130">
        <v>0</v>
      </c>
      <c r="X7" s="130">
        <v>0</v>
      </c>
      <c r="Y7" s="130">
        <v>0</v>
      </c>
      <c r="Z7" s="130">
        <v>0</v>
      </c>
    </row>
    <row r="8" spans="1:26" ht="12.75">
      <c r="A8" s="137"/>
      <c r="B8" s="138" t="s">
        <v>38</v>
      </c>
      <c r="C8" s="130">
        <v>0</v>
      </c>
      <c r="D8" s="130">
        <v>0</v>
      </c>
      <c r="E8" s="130">
        <v>0</v>
      </c>
      <c r="F8" s="130">
        <v>0</v>
      </c>
      <c r="G8" s="130">
        <v>0</v>
      </c>
      <c r="H8" s="130">
        <v>0</v>
      </c>
      <c r="I8" s="130">
        <v>0</v>
      </c>
      <c r="J8" s="130">
        <v>0</v>
      </c>
      <c r="K8" s="130">
        <v>0</v>
      </c>
      <c r="L8" s="130">
        <v>0</v>
      </c>
      <c r="M8" s="130">
        <v>0</v>
      </c>
      <c r="N8" s="130">
        <v>0</v>
      </c>
      <c r="O8" s="130">
        <v>0</v>
      </c>
      <c r="P8" s="130">
        <v>0</v>
      </c>
      <c r="Q8" s="130">
        <v>0</v>
      </c>
      <c r="R8" s="130">
        <v>0</v>
      </c>
      <c r="S8" s="130">
        <v>0</v>
      </c>
      <c r="T8" s="130">
        <v>0</v>
      </c>
      <c r="U8" s="130">
        <v>0</v>
      </c>
      <c r="V8" s="130">
        <v>0</v>
      </c>
      <c r="W8" s="130">
        <v>0</v>
      </c>
      <c r="X8" s="130">
        <v>0</v>
      </c>
      <c r="Y8" s="130">
        <v>0</v>
      </c>
      <c r="Z8" s="130">
        <v>0</v>
      </c>
    </row>
    <row r="9" spans="1:26" ht="12.75">
      <c r="A9" s="137"/>
      <c r="B9" s="138" t="s">
        <v>39</v>
      </c>
      <c r="C9" s="130">
        <v>0</v>
      </c>
      <c r="D9" s="130">
        <v>0</v>
      </c>
      <c r="E9" s="130">
        <v>0</v>
      </c>
      <c r="F9" s="130">
        <v>0</v>
      </c>
      <c r="G9" s="130">
        <v>0</v>
      </c>
      <c r="H9" s="130">
        <v>0</v>
      </c>
      <c r="I9" s="130">
        <v>0</v>
      </c>
      <c r="J9" s="130">
        <v>0</v>
      </c>
      <c r="K9" s="130">
        <v>0</v>
      </c>
      <c r="L9" s="130">
        <v>0</v>
      </c>
      <c r="M9" s="130">
        <v>0</v>
      </c>
      <c r="N9" s="130">
        <v>0</v>
      </c>
      <c r="O9" s="130">
        <v>0</v>
      </c>
      <c r="P9" s="130">
        <v>0</v>
      </c>
      <c r="Q9" s="130">
        <v>0</v>
      </c>
      <c r="R9" s="130">
        <v>0</v>
      </c>
      <c r="S9" s="130">
        <v>0</v>
      </c>
      <c r="T9" s="130">
        <v>0</v>
      </c>
      <c r="U9" s="130">
        <v>0</v>
      </c>
      <c r="V9" s="130">
        <v>0</v>
      </c>
      <c r="W9" s="130">
        <v>0</v>
      </c>
      <c r="X9" s="130">
        <v>0</v>
      </c>
      <c r="Y9" s="130">
        <v>0</v>
      </c>
      <c r="Z9" s="130">
        <v>0</v>
      </c>
    </row>
    <row r="10" spans="1:26" s="70" customFormat="1" ht="12.75">
      <c r="A10" s="137"/>
      <c r="B10" s="138" t="s">
        <v>209</v>
      </c>
      <c r="C10" s="139">
        <v>128.37303388407145</v>
      </c>
      <c r="D10" s="139">
        <v>146.32313027424203</v>
      </c>
      <c r="E10" s="139">
        <v>151.38767310789416</v>
      </c>
      <c r="F10" s="139">
        <v>165.47371915703573</v>
      </c>
      <c r="G10" s="139">
        <v>165.89859011114004</v>
      </c>
      <c r="H10" s="139">
        <v>169.51562998116623</v>
      </c>
      <c r="I10" s="139">
        <v>169.83617237900648</v>
      </c>
      <c r="J10" s="139">
        <v>176.01755749611942</v>
      </c>
      <c r="K10" s="139">
        <v>199.78390939675168</v>
      </c>
      <c r="L10" s="139">
        <v>204.85812691625992</v>
      </c>
      <c r="M10" s="139">
        <v>221.97285626606583</v>
      </c>
      <c r="N10" s="139">
        <v>262.2509536790575</v>
      </c>
      <c r="O10" s="139">
        <v>307.0036024087397</v>
      </c>
      <c r="P10" s="139">
        <v>358.7795247807551</v>
      </c>
      <c r="Q10" s="139">
        <v>405.84751040640015</v>
      </c>
      <c r="R10" s="139">
        <v>430.3601510261327</v>
      </c>
      <c r="S10" s="139">
        <v>458.68014875225697</v>
      </c>
      <c r="T10" s="139">
        <v>496.3829846217798</v>
      </c>
      <c r="U10" s="139">
        <v>541.4906896263685</v>
      </c>
      <c r="V10" s="139">
        <v>973.631304425297</v>
      </c>
      <c r="W10" s="139">
        <v>1218.4382512278971</v>
      </c>
      <c r="X10" s="139">
        <v>1245.698355757369</v>
      </c>
      <c r="Y10" s="139">
        <v>1401.6989974982814</v>
      </c>
      <c r="Z10" s="139">
        <v>1465.4785562506963</v>
      </c>
    </row>
    <row r="11" spans="1:26" ht="12.75">
      <c r="A11" s="137"/>
      <c r="B11" s="138" t="s">
        <v>40</v>
      </c>
      <c r="C11" s="130">
        <v>99.0514508297592</v>
      </c>
      <c r="D11" s="130">
        <v>128.66329086481687</v>
      </c>
      <c r="E11" s="130">
        <v>142.26884922504004</v>
      </c>
      <c r="F11" s="130">
        <v>171.48992665465786</v>
      </c>
      <c r="G11" s="130">
        <v>262.9491671933744</v>
      </c>
      <c r="H11" s="130">
        <v>271.9933196789869</v>
      </c>
      <c r="I11" s="130">
        <v>248.65179547437413</v>
      </c>
      <c r="J11" s="130">
        <v>263.8140105561025</v>
      </c>
      <c r="K11" s="130">
        <v>262.5544720573791</v>
      </c>
      <c r="L11" s="130">
        <v>282.3824228322982</v>
      </c>
      <c r="M11" s="130">
        <v>295.7557345045151</v>
      </c>
      <c r="N11" s="130">
        <v>292.6204333397595</v>
      </c>
      <c r="O11" s="130">
        <v>275.27512765209315</v>
      </c>
      <c r="P11" s="130">
        <v>291.19166065577014</v>
      </c>
      <c r="Q11" s="130">
        <v>285.1000954947974</v>
      </c>
      <c r="R11" s="130">
        <v>285.37731931080594</v>
      </c>
      <c r="S11" s="130">
        <v>275.8888291967108</v>
      </c>
      <c r="T11" s="130">
        <v>258.31416420925177</v>
      </c>
      <c r="U11" s="130">
        <v>257.2964912199489</v>
      </c>
      <c r="V11" s="130">
        <v>295.2142953933742</v>
      </c>
      <c r="W11" s="130">
        <v>296.42755293150884</v>
      </c>
      <c r="X11" s="130">
        <v>347.94765703388236</v>
      </c>
      <c r="Y11" s="130">
        <v>369.0387719535299</v>
      </c>
      <c r="Z11" s="130">
        <v>357.90343329178006</v>
      </c>
    </row>
    <row r="12" spans="1:36" ht="12.75">
      <c r="A12" s="8"/>
      <c r="B12" s="140" t="s">
        <v>16</v>
      </c>
      <c r="C12" s="130">
        <v>227.42448471382906</v>
      </c>
      <c r="D12" s="130">
        <v>274.9864211390603</v>
      </c>
      <c r="E12" s="130">
        <v>293.65652233293514</v>
      </c>
      <c r="F12" s="130">
        <v>336.9636458116921</v>
      </c>
      <c r="G12" s="130">
        <v>428.84775730451554</v>
      </c>
      <c r="H12" s="130">
        <v>441.50894966015403</v>
      </c>
      <c r="I12" s="130">
        <v>418.48796785337987</v>
      </c>
      <c r="J12" s="130">
        <v>439.831568052222</v>
      </c>
      <c r="K12" s="130">
        <v>462.3383814541298</v>
      </c>
      <c r="L12" s="130">
        <v>487.24054974855966</v>
      </c>
      <c r="M12" s="130">
        <v>517.7285907705781</v>
      </c>
      <c r="N12" s="130">
        <v>554.8713870188199</v>
      </c>
      <c r="O12" s="130">
        <v>582.278730060832</v>
      </c>
      <c r="P12" s="130">
        <v>649.9711854365288</v>
      </c>
      <c r="Q12" s="130">
        <v>690.9476059012001</v>
      </c>
      <c r="R12" s="130">
        <v>715.7374703369433</v>
      </c>
      <c r="S12" s="130">
        <v>734.568977948965</v>
      </c>
      <c r="T12" s="130">
        <v>754.6971488310295</v>
      </c>
      <c r="U12" s="130">
        <v>798.7871808463166</v>
      </c>
      <c r="V12" s="130">
        <v>1268.8455998186678</v>
      </c>
      <c r="W12" s="130">
        <v>1514.8658041594163</v>
      </c>
      <c r="X12" s="130">
        <v>1593.6460127912487</v>
      </c>
      <c r="Y12" s="130">
        <v>1770.7377694518084</v>
      </c>
      <c r="Z12" s="130">
        <v>1823.381989542475</v>
      </c>
      <c r="AB12" s="381"/>
      <c r="AC12" s="381"/>
      <c r="AD12" s="381"/>
      <c r="AE12" s="381"/>
      <c r="AF12" s="381"/>
      <c r="AG12" s="381"/>
      <c r="AH12" s="381"/>
      <c r="AI12" s="381"/>
      <c r="AJ12" s="381"/>
    </row>
    <row r="13" spans="1:36" s="103" customFormat="1" ht="12.75">
      <c r="A13" s="8"/>
      <c r="B13" s="6" t="s">
        <v>41</v>
      </c>
      <c r="C13" s="130">
        <v>45.438754688340865</v>
      </c>
      <c r="D13" s="130">
        <v>84.17276672187862</v>
      </c>
      <c r="E13" s="130">
        <v>108.65331165951095</v>
      </c>
      <c r="F13" s="130">
        <v>96.09026854741816</v>
      </c>
      <c r="G13" s="130">
        <v>95.48025657861825</v>
      </c>
      <c r="H13" s="130">
        <v>90.98282030701921</v>
      </c>
      <c r="I13" s="130">
        <v>87.77316418593544</v>
      </c>
      <c r="J13" s="130">
        <v>116.20874047186815</v>
      </c>
      <c r="K13" s="130">
        <v>112.5412961664114</v>
      </c>
      <c r="L13" s="130">
        <v>116.53378468135367</v>
      </c>
      <c r="M13" s="130">
        <v>132.14566399817426</v>
      </c>
      <c r="N13" s="130">
        <v>140.750133808113</v>
      </c>
      <c r="O13" s="130">
        <v>146.2794640848982</v>
      </c>
      <c r="P13" s="130">
        <v>148.56739550230182</v>
      </c>
      <c r="Q13" s="130">
        <v>142.20763425351976</v>
      </c>
      <c r="R13" s="130">
        <v>135.66855218696878</v>
      </c>
      <c r="S13" s="130">
        <v>130.88444315821656</v>
      </c>
      <c r="T13" s="130">
        <v>125.63322120896481</v>
      </c>
      <c r="U13" s="130">
        <v>121.6042437936554</v>
      </c>
      <c r="V13" s="130">
        <v>124.87450616068774</v>
      </c>
      <c r="W13" s="130">
        <v>118.01463637221747</v>
      </c>
      <c r="X13" s="130">
        <v>107.36014982419455</v>
      </c>
      <c r="Y13" s="130">
        <v>105.06002004262011</v>
      </c>
      <c r="Z13" s="130">
        <v>104.10750814478388</v>
      </c>
      <c r="AB13" s="1"/>
      <c r="AC13" s="1"/>
      <c r="AD13" s="1"/>
      <c r="AE13" s="1"/>
      <c r="AF13" s="1"/>
      <c r="AG13" s="1"/>
      <c r="AH13" s="1"/>
      <c r="AI13" s="1"/>
      <c r="AJ13" s="1"/>
    </row>
    <row r="14" spans="1:26" ht="12.75">
      <c r="A14" s="8"/>
      <c r="B14" s="140" t="s">
        <v>159</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row>
    <row r="15" spans="1:26" ht="12.75">
      <c r="A15" s="137"/>
      <c r="B15" s="138" t="s">
        <v>32</v>
      </c>
      <c r="C15" s="130">
        <v>231.02178641104288</v>
      </c>
      <c r="D15" s="130">
        <v>216.7263211747429</v>
      </c>
      <c r="E15" s="130">
        <v>249.79808555160145</v>
      </c>
      <c r="F15" s="130">
        <v>286.6970297783932</v>
      </c>
      <c r="G15" s="130">
        <v>300.27160221024263</v>
      </c>
      <c r="H15" s="130">
        <v>288.47191278688535</v>
      </c>
      <c r="I15" s="130">
        <v>278.7212673651721</v>
      </c>
      <c r="J15" s="130">
        <v>293.1884121277508</v>
      </c>
      <c r="K15" s="130">
        <v>295.80846758213227</v>
      </c>
      <c r="L15" s="130">
        <v>297.9252835752851</v>
      </c>
      <c r="M15" s="130">
        <v>314.4939095899537</v>
      </c>
      <c r="N15" s="130">
        <v>344.92237100317755</v>
      </c>
      <c r="O15" s="130">
        <v>428.1741293760802</v>
      </c>
      <c r="P15" s="130">
        <v>504.252419496226</v>
      </c>
      <c r="Q15" s="130">
        <v>496.895550587434</v>
      </c>
      <c r="R15" s="130">
        <v>452.90770621545573</v>
      </c>
      <c r="S15" s="130">
        <v>424.4826239919999</v>
      </c>
      <c r="T15" s="130">
        <v>331.75054869358</v>
      </c>
      <c r="U15" s="130">
        <v>215.48867856245798</v>
      </c>
      <c r="V15" s="130">
        <v>177.7998540558662</v>
      </c>
      <c r="W15" s="130">
        <v>195.4904540727018</v>
      </c>
      <c r="X15" s="130">
        <v>202.77374020141548</v>
      </c>
      <c r="Y15" s="130">
        <v>212.91982878099094</v>
      </c>
      <c r="Z15" s="130">
        <v>209.03218488085975</v>
      </c>
    </row>
    <row r="16" spans="1:26" ht="12.75">
      <c r="A16" s="137"/>
      <c r="B16" s="138" t="s">
        <v>33</v>
      </c>
      <c r="C16" s="130">
        <v>4660.908160328152</v>
      </c>
      <c r="D16" s="130">
        <v>4820.90086300799</v>
      </c>
      <c r="E16" s="130">
        <v>4730.321087222718</v>
      </c>
      <c r="F16" s="130">
        <v>5957.739310498</v>
      </c>
      <c r="G16" s="130">
        <v>6378.8623534717</v>
      </c>
      <c r="H16" s="130">
        <v>6862.861511558439</v>
      </c>
      <c r="I16" s="130">
        <v>7192.901896145778</v>
      </c>
      <c r="J16" s="130">
        <v>7113.896163545515</v>
      </c>
      <c r="K16" s="130">
        <v>7158.602359409174</v>
      </c>
      <c r="L16" s="130">
        <v>7019.010098866002</v>
      </c>
      <c r="M16" s="130">
        <v>6861.224717726551</v>
      </c>
      <c r="N16" s="130">
        <v>7068.481162133355</v>
      </c>
      <c r="O16" s="130">
        <v>7928.781670409125</v>
      </c>
      <c r="P16" s="130">
        <v>8823.46148324607</v>
      </c>
      <c r="Q16" s="130">
        <v>9333.275638166859</v>
      </c>
      <c r="R16" s="130">
        <v>9426.266116708928</v>
      </c>
      <c r="S16" s="130">
        <v>9378.061096567568</v>
      </c>
      <c r="T16" s="130">
        <v>9792.641239548051</v>
      </c>
      <c r="U16" s="130">
        <v>10289.13454017872</v>
      </c>
      <c r="V16" s="130">
        <v>11801.420922706817</v>
      </c>
      <c r="W16" s="130">
        <v>12464.116035067664</v>
      </c>
      <c r="X16" s="130">
        <v>11993.317794913004</v>
      </c>
      <c r="Y16" s="130">
        <v>0</v>
      </c>
      <c r="Z16" s="130">
        <v>0</v>
      </c>
    </row>
    <row r="17" spans="1:26" ht="12.75">
      <c r="A17" s="137"/>
      <c r="B17" s="138" t="s">
        <v>34</v>
      </c>
      <c r="C17" s="130">
        <v>0</v>
      </c>
      <c r="D17" s="130">
        <v>0</v>
      </c>
      <c r="E17" s="130">
        <v>0</v>
      </c>
      <c r="F17" s="130">
        <v>0</v>
      </c>
      <c r="G17" s="130">
        <v>482.7229698502197</v>
      </c>
      <c r="H17" s="130">
        <v>2111.485684076892</v>
      </c>
      <c r="I17" s="130">
        <v>2392.8125261866476</v>
      </c>
      <c r="J17" s="130">
        <v>2431.5655844885464</v>
      </c>
      <c r="K17" s="130">
        <v>2382.682866684272</v>
      </c>
      <c r="L17" s="130">
        <v>2256.365167938587</v>
      </c>
      <c r="M17" s="130">
        <v>2066.9752482599306</v>
      </c>
      <c r="N17" s="130">
        <v>2023.0394828223216</v>
      </c>
      <c r="O17" s="130">
        <v>2134.4525443801867</v>
      </c>
      <c r="P17" s="130">
        <v>2161.895830851798</v>
      </c>
      <c r="Q17" s="130">
        <v>2106.628159558454</v>
      </c>
      <c r="R17" s="130">
        <v>1962.305203576502</v>
      </c>
      <c r="S17" s="130">
        <v>1793.814437171676</v>
      </c>
      <c r="T17" s="130">
        <v>1891.3564087657837</v>
      </c>
      <c r="U17" s="130">
        <v>2480.194987786311</v>
      </c>
      <c r="V17" s="130">
        <v>4796.02807986353</v>
      </c>
      <c r="W17" s="130">
        <v>12464.116035067664</v>
      </c>
      <c r="X17" s="130">
        <v>11993.317794913004</v>
      </c>
      <c r="Y17" s="130">
        <v>0</v>
      </c>
      <c r="Z17" s="130">
        <v>0</v>
      </c>
    </row>
    <row r="18" spans="1:26" ht="12.75">
      <c r="A18" s="137"/>
      <c r="B18" s="138" t="s">
        <v>35</v>
      </c>
      <c r="C18" s="130">
        <v>4660.908160328152</v>
      </c>
      <c r="D18" s="130">
        <v>4820.90086300799</v>
      </c>
      <c r="E18" s="130">
        <v>4730.321087222718</v>
      </c>
      <c r="F18" s="130">
        <v>5957.739310498</v>
      </c>
      <c r="G18" s="130">
        <v>5896.139383621481</v>
      </c>
      <c r="H18" s="130">
        <v>4751.375827481546</v>
      </c>
      <c r="I18" s="130">
        <v>4800.089369959133</v>
      </c>
      <c r="J18" s="130">
        <v>4682.33057905697</v>
      </c>
      <c r="K18" s="130">
        <v>4775.919492724903</v>
      </c>
      <c r="L18" s="130">
        <v>4762.644930927415</v>
      </c>
      <c r="M18" s="130">
        <v>4794.24946946662</v>
      </c>
      <c r="N18" s="130">
        <v>5045.441679311031</v>
      </c>
      <c r="O18" s="130">
        <v>5794.329126028939</v>
      </c>
      <c r="P18" s="130">
        <v>6673.668472775225</v>
      </c>
      <c r="Q18" s="130">
        <v>7276.388381249988</v>
      </c>
      <c r="R18" s="130">
        <v>7456.8881461649125</v>
      </c>
      <c r="S18" s="130">
        <v>7584.246659395891</v>
      </c>
      <c r="T18" s="130">
        <v>7901.284830782266</v>
      </c>
      <c r="U18" s="130">
        <v>7808.9395523924095</v>
      </c>
      <c r="V18" s="130">
        <v>7005.392842843288</v>
      </c>
      <c r="W18" s="130">
        <v>0</v>
      </c>
      <c r="X18" s="130">
        <v>0</v>
      </c>
      <c r="Y18" s="130">
        <v>0</v>
      </c>
      <c r="Z18" s="130">
        <v>0</v>
      </c>
    </row>
    <row r="19" spans="1:26" ht="12.75">
      <c r="A19" s="137"/>
      <c r="B19" s="138" t="s">
        <v>36</v>
      </c>
      <c r="C19" s="130">
        <v>0</v>
      </c>
      <c r="D19" s="130">
        <v>0</v>
      </c>
      <c r="E19" s="130">
        <v>190.66294895816975</v>
      </c>
      <c r="F19" s="130">
        <v>1166.3210050994585</v>
      </c>
      <c r="G19" s="130">
        <v>4057.9073881080494</v>
      </c>
      <c r="H19" s="130">
        <v>4779.7513509077</v>
      </c>
      <c r="I19" s="130">
        <v>5452.727833381551</v>
      </c>
      <c r="J19" s="130">
        <v>5935.672916216621</v>
      </c>
      <c r="K19" s="130">
        <v>6451.847630951523</v>
      </c>
      <c r="L19" s="130">
        <v>7104.989182474792</v>
      </c>
      <c r="M19" s="130">
        <v>7305.759867229998</v>
      </c>
      <c r="N19" s="130">
        <v>7888.6492658576435</v>
      </c>
      <c r="O19" s="130">
        <v>9325.868503805219</v>
      </c>
      <c r="P19" s="130">
        <v>10717.206112496382</v>
      </c>
      <c r="Q19" s="130">
        <v>11766.576058311233</v>
      </c>
      <c r="R19" s="130">
        <v>12313.439091577971</v>
      </c>
      <c r="S19" s="130">
        <v>12289.765654804756</v>
      </c>
      <c r="T19" s="130">
        <v>14261.723674553752</v>
      </c>
      <c r="U19" s="130">
        <v>15183.54412318463</v>
      </c>
      <c r="V19" s="130">
        <v>16958.199284134145</v>
      </c>
      <c r="W19" s="130">
        <v>17565.520324490535</v>
      </c>
      <c r="X19" s="130">
        <v>17026.584730806102</v>
      </c>
      <c r="Y19" s="130">
        <v>27534.362147203294</v>
      </c>
      <c r="Z19" s="130">
        <v>25190.575474999998</v>
      </c>
    </row>
    <row r="20" spans="1:26" ht="12.75">
      <c r="A20" s="137"/>
      <c r="B20" s="138" t="s">
        <v>34</v>
      </c>
      <c r="C20" s="130">
        <v>0</v>
      </c>
      <c r="D20" s="130">
        <v>0</v>
      </c>
      <c r="E20" s="130">
        <v>0</v>
      </c>
      <c r="F20" s="130">
        <v>0</v>
      </c>
      <c r="G20" s="130">
        <v>253.19561180918666</v>
      </c>
      <c r="H20" s="130">
        <v>1237.2197752484199</v>
      </c>
      <c r="I20" s="130">
        <v>1464.1402264700375</v>
      </c>
      <c r="J20" s="130">
        <v>1581.5550012053577</v>
      </c>
      <c r="K20" s="130">
        <v>1659.6233320899512</v>
      </c>
      <c r="L20" s="130">
        <v>1820.4432373790041</v>
      </c>
      <c r="M20" s="130">
        <v>1767.4938087323608</v>
      </c>
      <c r="N20" s="130">
        <v>1852.9602888930704</v>
      </c>
      <c r="O20" s="130">
        <v>2131.933414376457</v>
      </c>
      <c r="P20" s="130">
        <v>2260.9765172733873</v>
      </c>
      <c r="Q20" s="130">
        <v>2316.1041870649206</v>
      </c>
      <c r="R20" s="130">
        <v>2340.1296599085767</v>
      </c>
      <c r="S20" s="130">
        <v>2151.0962419403245</v>
      </c>
      <c r="T20" s="130">
        <v>2506.472656625485</v>
      </c>
      <c r="U20" s="130">
        <v>3458.9176854201587</v>
      </c>
      <c r="V20" s="130">
        <v>6794.398093944614</v>
      </c>
      <c r="W20" s="130">
        <v>17565.520324490535</v>
      </c>
      <c r="X20" s="130">
        <v>17026.584730806102</v>
      </c>
      <c r="Y20" s="130">
        <v>27534.362147203294</v>
      </c>
      <c r="Z20" s="130">
        <v>25190.575474999998</v>
      </c>
    </row>
    <row r="21" spans="1:26" ht="12.75">
      <c r="A21" s="137"/>
      <c r="B21" s="138" t="s">
        <v>35</v>
      </c>
      <c r="C21" s="130">
        <v>0</v>
      </c>
      <c r="D21" s="130">
        <v>0</v>
      </c>
      <c r="E21" s="130">
        <v>190.66294895816975</v>
      </c>
      <c r="F21" s="130">
        <v>1166.3210050994585</v>
      </c>
      <c r="G21" s="130">
        <v>3804.7117762988632</v>
      </c>
      <c r="H21" s="130">
        <v>3542.5315756592786</v>
      </c>
      <c r="I21" s="130">
        <v>3988.5876069115147</v>
      </c>
      <c r="J21" s="130">
        <v>4354.117915011265</v>
      </c>
      <c r="K21" s="130">
        <v>4792.224298861569</v>
      </c>
      <c r="L21" s="130">
        <v>5284.545945095789</v>
      </c>
      <c r="M21" s="130">
        <v>5538.266058497639</v>
      </c>
      <c r="N21" s="130">
        <v>6035.688976964574</v>
      </c>
      <c r="O21" s="130">
        <v>7193.935089428762</v>
      </c>
      <c r="P21" s="130">
        <v>8456.22959522299</v>
      </c>
      <c r="Q21" s="130">
        <v>9450.471871246313</v>
      </c>
      <c r="R21" s="130">
        <v>9973.309431669397</v>
      </c>
      <c r="S21" s="130">
        <v>10138.669412864434</v>
      </c>
      <c r="T21" s="130">
        <v>11755.251017928265</v>
      </c>
      <c r="U21" s="130">
        <v>11724.626437764471</v>
      </c>
      <c r="V21" s="130">
        <v>10163.801190189532</v>
      </c>
      <c r="W21" s="130">
        <v>0</v>
      </c>
      <c r="X21" s="130">
        <v>0</v>
      </c>
      <c r="Y21" s="130">
        <v>0</v>
      </c>
      <c r="Z21" s="130">
        <v>0</v>
      </c>
    </row>
    <row r="22" spans="1:26" ht="12.75">
      <c r="A22" s="137"/>
      <c r="B22" s="138" t="s">
        <v>198</v>
      </c>
      <c r="C22" s="130">
        <v>0</v>
      </c>
      <c r="D22" s="130">
        <v>0</v>
      </c>
      <c r="E22" s="130">
        <v>0</v>
      </c>
      <c r="F22" s="130">
        <v>0</v>
      </c>
      <c r="G22" s="130">
        <v>0</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130">
        <v>0</v>
      </c>
      <c r="X22" s="130">
        <v>0</v>
      </c>
      <c r="Y22" s="130">
        <v>0</v>
      </c>
      <c r="Z22" s="130">
        <v>0</v>
      </c>
    </row>
    <row r="23" spans="1:26" ht="12.75">
      <c r="A23" s="137"/>
      <c r="B23" s="138" t="s">
        <v>34</v>
      </c>
      <c r="C23" s="130">
        <v>0</v>
      </c>
      <c r="D23" s="130">
        <v>0</v>
      </c>
      <c r="E23" s="130">
        <v>0</v>
      </c>
      <c r="F23" s="130">
        <v>0</v>
      </c>
      <c r="G23" s="130">
        <v>0</v>
      </c>
      <c r="H23" s="130">
        <v>0</v>
      </c>
      <c r="I23" s="130">
        <v>0</v>
      </c>
      <c r="J23" s="130">
        <v>0</v>
      </c>
      <c r="K23" s="130">
        <v>0</v>
      </c>
      <c r="L23" s="130">
        <v>0</v>
      </c>
      <c r="M23" s="130">
        <v>0</v>
      </c>
      <c r="N23" s="130">
        <v>0</v>
      </c>
      <c r="O23" s="130">
        <v>0</v>
      </c>
      <c r="P23" s="130">
        <v>0</v>
      </c>
      <c r="Q23" s="130">
        <v>0</v>
      </c>
      <c r="R23" s="130">
        <v>0</v>
      </c>
      <c r="S23" s="130">
        <v>216.86575475542787</v>
      </c>
      <c r="T23" s="130">
        <v>339.95654142863066</v>
      </c>
      <c r="U23" s="130">
        <v>640.9691323787757</v>
      </c>
      <c r="V23" s="130">
        <v>1435.4811843433092</v>
      </c>
      <c r="W23" s="130">
        <v>0</v>
      </c>
      <c r="X23" s="130">
        <v>0</v>
      </c>
      <c r="Y23" s="130">
        <v>0</v>
      </c>
      <c r="Z23" s="130">
        <v>0</v>
      </c>
    </row>
    <row r="24" spans="1:26" ht="12.75">
      <c r="A24" s="137"/>
      <c r="B24" s="138" t="s">
        <v>35</v>
      </c>
      <c r="C24" s="130">
        <v>0</v>
      </c>
      <c r="D24" s="130">
        <v>0</v>
      </c>
      <c r="E24" s="130">
        <v>0</v>
      </c>
      <c r="F24" s="130">
        <v>0</v>
      </c>
      <c r="G24" s="130">
        <v>0</v>
      </c>
      <c r="H24" s="130">
        <v>0</v>
      </c>
      <c r="I24" s="130">
        <v>0</v>
      </c>
      <c r="J24" s="130">
        <v>0</v>
      </c>
      <c r="K24" s="130">
        <v>0</v>
      </c>
      <c r="L24" s="130">
        <v>0</v>
      </c>
      <c r="M24" s="130">
        <v>0</v>
      </c>
      <c r="N24" s="130">
        <v>0</v>
      </c>
      <c r="O24" s="130">
        <v>0</v>
      </c>
      <c r="P24" s="130">
        <v>0</v>
      </c>
      <c r="Q24" s="130">
        <v>0</v>
      </c>
      <c r="R24" s="130">
        <v>0</v>
      </c>
      <c r="S24" s="130">
        <v>1651.0748636216756</v>
      </c>
      <c r="T24" s="130">
        <v>2070.335640291283</v>
      </c>
      <c r="U24" s="130">
        <v>2202.445442003609</v>
      </c>
      <c r="V24" s="130">
        <v>2236.9704439703096</v>
      </c>
      <c r="W24" s="130">
        <v>0</v>
      </c>
      <c r="X24" s="130">
        <v>0</v>
      </c>
      <c r="Y24" s="130">
        <v>0</v>
      </c>
      <c r="Z24" s="130">
        <v>0</v>
      </c>
    </row>
    <row r="25" spans="1:26" ht="12.75">
      <c r="A25" s="137"/>
      <c r="B25" s="138" t="s">
        <v>199</v>
      </c>
      <c r="C25" s="130">
        <v>0</v>
      </c>
      <c r="D25" s="130">
        <v>0</v>
      </c>
      <c r="E25" s="130">
        <v>0</v>
      </c>
      <c r="F25" s="130">
        <v>0</v>
      </c>
      <c r="G25" s="130">
        <v>0</v>
      </c>
      <c r="H25" s="130">
        <v>0</v>
      </c>
      <c r="I25" s="130">
        <v>0</v>
      </c>
      <c r="J25" s="130">
        <v>0</v>
      </c>
      <c r="K25" s="130">
        <v>0</v>
      </c>
      <c r="L25" s="130">
        <v>0</v>
      </c>
      <c r="M25" s="130">
        <v>0</v>
      </c>
      <c r="N25" s="130">
        <v>0</v>
      </c>
      <c r="O25" s="130">
        <v>0</v>
      </c>
      <c r="P25" s="130">
        <v>0</v>
      </c>
      <c r="Q25" s="130">
        <v>0</v>
      </c>
      <c r="R25" s="130">
        <v>0</v>
      </c>
      <c r="S25" s="130">
        <v>2399.7027593143775</v>
      </c>
      <c r="T25" s="130">
        <v>3452.8539939511556</v>
      </c>
      <c r="U25" s="130">
        <v>4594.691048434999</v>
      </c>
      <c r="V25" s="130">
        <v>6165.665796834361</v>
      </c>
      <c r="W25" s="130">
        <v>7428.275386119947</v>
      </c>
      <c r="X25" s="130">
        <v>7734.3732668866605</v>
      </c>
      <c r="Y25" s="130">
        <v>7760.690309638731</v>
      </c>
      <c r="Z25" s="130">
        <v>7484.46359</v>
      </c>
    </row>
    <row r="26" spans="1:26" ht="12.75">
      <c r="A26" s="137"/>
      <c r="B26" s="138" t="s">
        <v>34</v>
      </c>
      <c r="C26" s="130">
        <v>0</v>
      </c>
      <c r="D26" s="130">
        <v>0</v>
      </c>
      <c r="E26" s="130">
        <v>0</v>
      </c>
      <c r="F26" s="130">
        <v>0</v>
      </c>
      <c r="G26" s="130">
        <v>0</v>
      </c>
      <c r="H26" s="130">
        <v>0</v>
      </c>
      <c r="I26" s="130">
        <v>0</v>
      </c>
      <c r="J26" s="130">
        <v>0</v>
      </c>
      <c r="K26" s="130">
        <v>0</v>
      </c>
      <c r="L26" s="130">
        <v>0</v>
      </c>
      <c r="M26" s="130">
        <v>0</v>
      </c>
      <c r="N26" s="130">
        <v>0</v>
      </c>
      <c r="O26" s="130">
        <v>0</v>
      </c>
      <c r="P26" s="130">
        <v>0</v>
      </c>
      <c r="Q26" s="130">
        <v>0</v>
      </c>
      <c r="R26" s="130">
        <v>0</v>
      </c>
      <c r="S26" s="130">
        <v>239.1007465606489</v>
      </c>
      <c r="T26" s="130">
        <v>402.60165800907356</v>
      </c>
      <c r="U26" s="130">
        <v>825.6256969081669</v>
      </c>
      <c r="V26" s="130">
        <v>2058.1134703315984</v>
      </c>
      <c r="W26" s="130">
        <v>7428.275386119947</v>
      </c>
      <c r="X26" s="130">
        <v>7734.3732668866605</v>
      </c>
      <c r="Y26" s="130">
        <v>7760.690309638731</v>
      </c>
      <c r="Z26" s="130">
        <v>7484.46359</v>
      </c>
    </row>
    <row r="27" spans="1:26" ht="12.75">
      <c r="A27" s="137"/>
      <c r="B27" s="138" t="s">
        <v>210</v>
      </c>
      <c r="C27" s="130">
        <v>0</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2160.60201275373</v>
      </c>
      <c r="T27" s="130">
        <v>3050.252335942082</v>
      </c>
      <c r="U27" s="130">
        <v>3769.0653515268327</v>
      </c>
      <c r="V27" s="130">
        <v>4107.552326502761</v>
      </c>
      <c r="W27" s="130">
        <v>0</v>
      </c>
      <c r="X27" s="130">
        <v>0</v>
      </c>
      <c r="Y27" s="130">
        <v>0</v>
      </c>
      <c r="Z27" s="130">
        <v>0</v>
      </c>
    </row>
    <row r="28" spans="1:26" ht="12.75">
      <c r="A28" s="137"/>
      <c r="B28" s="138" t="s">
        <v>200</v>
      </c>
      <c r="C28" s="130">
        <v>608.121383631924</v>
      </c>
      <c r="D28" s="130">
        <v>701.7181514723778</v>
      </c>
      <c r="E28" s="130">
        <v>761.3323472702001</v>
      </c>
      <c r="F28" s="130">
        <v>844.9181976860092</v>
      </c>
      <c r="G28" s="130">
        <v>284.3956739457567</v>
      </c>
      <c r="H28" s="130">
        <v>120.73909330062588</v>
      </c>
      <c r="I28" s="130">
        <v>145.57916676081533</v>
      </c>
      <c r="J28" s="130">
        <v>136.78100984423673</v>
      </c>
      <c r="K28" s="130">
        <v>94.11447633548045</v>
      </c>
      <c r="L28" s="130">
        <v>109.64578653869228</v>
      </c>
      <c r="M28" s="130">
        <v>108.01381708333332</v>
      </c>
      <c r="N28" s="130">
        <v>106.69744056338028</v>
      </c>
      <c r="O28" s="130">
        <v>112.19769734289396</v>
      </c>
      <c r="P28" s="130">
        <v>123.39156148287114</v>
      </c>
      <c r="Q28" s="130">
        <v>130.0798405884477</v>
      </c>
      <c r="R28" s="130">
        <v>135.8837722948004</v>
      </c>
      <c r="S28" s="130">
        <v>128.35757852722162</v>
      </c>
      <c r="T28" s="130">
        <v>93.731944327131</v>
      </c>
      <c r="U28" s="130">
        <v>87.37353892486296</v>
      </c>
      <c r="V28" s="130">
        <v>155.95308804405317</v>
      </c>
      <c r="W28" s="130">
        <v>174.17166365181532</v>
      </c>
      <c r="X28" s="130">
        <v>239.0840041355558</v>
      </c>
      <c r="Y28" s="130">
        <v>169.7175043578395</v>
      </c>
      <c r="Z28" s="130">
        <v>104.93483198101822</v>
      </c>
    </row>
    <row r="29" spans="1:26" ht="12.75">
      <c r="A29" s="8"/>
      <c r="B29" s="140" t="s">
        <v>17</v>
      </c>
      <c r="C29" s="130">
        <v>5500.051330371117</v>
      </c>
      <c r="D29" s="130">
        <v>5739.345335655112</v>
      </c>
      <c r="E29" s="130">
        <v>5932.114469002692</v>
      </c>
      <c r="F29" s="130">
        <v>8255.675543061863</v>
      </c>
      <c r="G29" s="130">
        <v>11021.43701773575</v>
      </c>
      <c r="H29" s="130">
        <v>12051.82386855365</v>
      </c>
      <c r="I29" s="130">
        <v>13069.930163653318</v>
      </c>
      <c r="J29" s="130">
        <v>13479.538501734118</v>
      </c>
      <c r="K29" s="130">
        <v>14000.372934278312</v>
      </c>
      <c r="L29" s="130">
        <v>14531.570351454775</v>
      </c>
      <c r="M29" s="130">
        <v>14589.492311629838</v>
      </c>
      <c r="N29" s="130">
        <v>15408.750239557548</v>
      </c>
      <c r="O29" s="130">
        <v>17795.022000933317</v>
      </c>
      <c r="P29" s="130">
        <v>20168.31157672155</v>
      </c>
      <c r="Q29" s="130">
        <v>21726.827087653983</v>
      </c>
      <c r="R29" s="130">
        <v>22328.49668679716</v>
      </c>
      <c r="S29" s="130">
        <v>24620.369713205917</v>
      </c>
      <c r="T29" s="130">
        <v>27932.701401073657</v>
      </c>
      <c r="U29" s="130">
        <v>30370.231929285663</v>
      </c>
      <c r="V29" s="130">
        <v>35259.038945775224</v>
      </c>
      <c r="W29" s="130">
        <v>37827.57386340266</v>
      </c>
      <c r="X29" s="130">
        <v>37196.13353694274</v>
      </c>
      <c r="Y29" s="130">
        <v>35677.68978998086</v>
      </c>
      <c r="Z29" s="130">
        <v>32989.006081861866</v>
      </c>
    </row>
    <row r="30" spans="1:28" ht="12.75">
      <c r="A30" s="8"/>
      <c r="B30" s="140" t="s">
        <v>37</v>
      </c>
      <c r="C30" s="130">
        <v>0</v>
      </c>
      <c r="D30" s="130">
        <v>0</v>
      </c>
      <c r="E30" s="130">
        <v>0</v>
      </c>
      <c r="F30" s="130">
        <v>0</v>
      </c>
      <c r="G30" s="130">
        <v>0</v>
      </c>
      <c r="H30" s="130">
        <v>0</v>
      </c>
      <c r="I30" s="130">
        <v>0</v>
      </c>
      <c r="J30" s="130">
        <v>300.7894163862928</v>
      </c>
      <c r="K30" s="130">
        <v>719.0791965931371</v>
      </c>
      <c r="L30" s="130">
        <v>822.3994508698264</v>
      </c>
      <c r="M30" s="130">
        <v>798.7793590740739</v>
      </c>
      <c r="N30" s="130">
        <v>857.3385169258272</v>
      </c>
      <c r="O30" s="130">
        <v>958.7584124046294</v>
      </c>
      <c r="P30" s="130">
        <v>1036.8604814668304</v>
      </c>
      <c r="Q30" s="130">
        <v>1116.718849937292</v>
      </c>
      <c r="R30" s="130">
        <v>1179.8744829708958</v>
      </c>
      <c r="S30" s="130">
        <v>1215.5256183477288</v>
      </c>
      <c r="T30" s="130">
        <v>1253.5870104786752</v>
      </c>
      <c r="U30" s="130">
        <v>1904.6069112348455</v>
      </c>
      <c r="V30" s="130">
        <v>2980.9011138936826</v>
      </c>
      <c r="W30" s="130">
        <v>3424.0099581821732</v>
      </c>
      <c r="X30" s="130">
        <v>3240.755908684328</v>
      </c>
      <c r="Y30" s="130">
        <v>2978.080371431737</v>
      </c>
      <c r="Z30" s="130">
        <v>3130.605748263244</v>
      </c>
      <c r="AA30" s="78"/>
      <c r="AB30" s="78"/>
    </row>
    <row r="31" spans="1:26" ht="12.75">
      <c r="A31" s="140" t="s">
        <v>150</v>
      </c>
      <c r="C31" s="130">
        <v>5772.914569773286</v>
      </c>
      <c r="D31" s="130">
        <v>6098.5045235160505</v>
      </c>
      <c r="E31" s="130">
        <v>6334.424302995138</v>
      </c>
      <c r="F31" s="130">
        <v>8688.729457420975</v>
      </c>
      <c r="G31" s="130">
        <v>11545.765031618881</v>
      </c>
      <c r="H31" s="130">
        <v>12584.31563852082</v>
      </c>
      <c r="I31" s="130">
        <v>13576.191295692635</v>
      </c>
      <c r="J31" s="130">
        <v>14336.368226644516</v>
      </c>
      <c r="K31" s="130">
        <v>15294.331808491996</v>
      </c>
      <c r="L31" s="130">
        <v>15957.74413675452</v>
      </c>
      <c r="M31" s="130">
        <v>16038.145925472661</v>
      </c>
      <c r="N31" s="130">
        <v>16961.710277310307</v>
      </c>
      <c r="O31" s="130">
        <v>19482.338607483667</v>
      </c>
      <c r="P31" s="130">
        <v>22003.710639127217</v>
      </c>
      <c r="Q31" s="130">
        <v>23676.701177746</v>
      </c>
      <c r="R31" s="130">
        <v>24359.777192291964</v>
      </c>
      <c r="S31" s="130">
        <v>26701.348752660822</v>
      </c>
      <c r="T31" s="130">
        <v>30066.618781592326</v>
      </c>
      <c r="U31" s="130">
        <v>33195.230265160484</v>
      </c>
      <c r="V31" s="130">
        <v>39633.66016564826</v>
      </c>
      <c r="W31" s="130">
        <v>42884.46426211647</v>
      </c>
      <c r="X31" s="130">
        <v>42137.89560824253</v>
      </c>
      <c r="Y31" s="130">
        <v>40531.56795090705</v>
      </c>
      <c r="Z31" s="130">
        <v>38047.10132781237</v>
      </c>
    </row>
    <row r="32" spans="1:26" ht="12.75">
      <c r="A32" s="140" t="s">
        <v>201</v>
      </c>
      <c r="B32" s="137"/>
      <c r="C32" s="130">
        <v>183.39956225933273</v>
      </c>
      <c r="D32" s="130">
        <v>190.70981983429397</v>
      </c>
      <c r="E32" s="130">
        <v>203.6060576263105</v>
      </c>
      <c r="F32" s="130">
        <v>189.43288247227838</v>
      </c>
      <c r="G32" s="130">
        <v>160.40695488631758</v>
      </c>
      <c r="H32" s="130">
        <v>109.69110301214363</v>
      </c>
      <c r="I32" s="130">
        <v>114.94704927452234</v>
      </c>
      <c r="J32" s="130">
        <v>123.31940359501581</v>
      </c>
      <c r="K32" s="130">
        <v>131.90738146936283</v>
      </c>
      <c r="L32" s="130">
        <v>143.26248600539896</v>
      </c>
      <c r="M32" s="130">
        <v>158.1920425746527</v>
      </c>
      <c r="N32" s="130">
        <v>169.12676118366255</v>
      </c>
      <c r="O32" s="130">
        <v>187.54347598001118</v>
      </c>
      <c r="P32" s="130">
        <v>195.8197542055462</v>
      </c>
      <c r="Q32" s="130">
        <v>208.9331845217935</v>
      </c>
      <c r="R32" s="130">
        <v>213.3989959157481</v>
      </c>
      <c r="S32" s="130">
        <v>222.3556291980396</v>
      </c>
      <c r="T32" s="130">
        <v>172.47128602556523</v>
      </c>
      <c r="U32" s="130">
        <v>110.09185113444383</v>
      </c>
      <c r="V32" s="130">
        <v>132.9721029051718</v>
      </c>
      <c r="W32" s="130">
        <v>131.46681828559286</v>
      </c>
      <c r="X32" s="130">
        <v>151.35941293954323</v>
      </c>
      <c r="Y32" s="130">
        <v>157.18093068949133</v>
      </c>
      <c r="Z32" s="130">
        <v>151.9489140875703</v>
      </c>
    </row>
    <row r="33" spans="1:26" ht="12.75">
      <c r="A33" s="6" t="s">
        <v>202</v>
      </c>
      <c r="B33" s="6"/>
      <c r="C33" s="130">
        <v>2257.139263803681</v>
      </c>
      <c r="D33" s="130">
        <v>2504.0393538913368</v>
      </c>
      <c r="E33" s="130">
        <v>2710.0461209964415</v>
      </c>
      <c r="F33" s="130">
        <v>3057.454570637119</v>
      </c>
      <c r="G33" s="130">
        <v>3384.3086253369274</v>
      </c>
      <c r="H33" s="130">
        <v>3676.264918032787</v>
      </c>
      <c r="I33" s="130">
        <v>4121.407133757962</v>
      </c>
      <c r="J33" s="130">
        <v>4671.92</v>
      </c>
      <c r="K33" s="130">
        <v>5066.97205882353</v>
      </c>
      <c r="L33" s="130">
        <v>5465.053389322136</v>
      </c>
      <c r="M33" s="130">
        <v>5596.570833333332</v>
      </c>
      <c r="N33" s="130">
        <v>5553.662647887324</v>
      </c>
      <c r="O33" s="130">
        <v>5330.813770127707</v>
      </c>
      <c r="P33" s="130">
        <v>5863.056362588363</v>
      </c>
      <c r="Q33" s="130">
        <v>5903.284493383273</v>
      </c>
      <c r="R33" s="130">
        <v>6340.039257937988</v>
      </c>
      <c r="S33" s="130">
        <v>6734.272975623008</v>
      </c>
      <c r="T33" s="130">
        <v>7101.95120404957</v>
      </c>
      <c r="U33" s="130">
        <v>7464.229264970682</v>
      </c>
      <c r="V33" s="130">
        <v>8441.45027598581</v>
      </c>
      <c r="W33" s="130">
        <v>9124.796249672623</v>
      </c>
      <c r="X33" s="130">
        <v>9442.582368992864</v>
      </c>
      <c r="Y33" s="130">
        <v>9846.119800466091</v>
      </c>
      <c r="Z33" s="130">
        <v>10322.162561096338</v>
      </c>
    </row>
    <row r="34" spans="1:27" ht="12.75">
      <c r="A34" s="140" t="s">
        <v>203</v>
      </c>
      <c r="B34" s="137"/>
      <c r="C34" s="130">
        <v>806.5754588772339</v>
      </c>
      <c r="D34" s="130">
        <v>925.1443145889524</v>
      </c>
      <c r="E34" s="130">
        <v>1041.360790471201</v>
      </c>
      <c r="F34" s="130">
        <v>1185.2322836721498</v>
      </c>
      <c r="G34" s="130">
        <v>1313.9976682050612</v>
      </c>
      <c r="H34" s="130">
        <v>1428.874044658769</v>
      </c>
      <c r="I34" s="130">
        <v>1620.2337589808917</v>
      </c>
      <c r="J34" s="130">
        <v>1857.0081515264792</v>
      </c>
      <c r="K34" s="130">
        <v>2136.14381372549</v>
      </c>
      <c r="L34" s="130">
        <v>2449.8012659868027</v>
      </c>
      <c r="M34" s="130">
        <v>2510.454265366666</v>
      </c>
      <c r="N34" s="130">
        <v>2587.5358004139316</v>
      </c>
      <c r="O34" s="130">
        <v>2697.5998217079373</v>
      </c>
      <c r="P34" s="130">
        <v>2834.5483482599784</v>
      </c>
      <c r="Q34" s="130">
        <v>3290.6169732033045</v>
      </c>
      <c r="R34" s="130">
        <v>3793.3931708812056</v>
      </c>
      <c r="S34" s="130">
        <v>4312.259206014188</v>
      </c>
      <c r="T34" s="130">
        <v>4950.29057937302</v>
      </c>
      <c r="U34" s="130">
        <v>4867.427549522893</v>
      </c>
      <c r="V34" s="130">
        <v>4780.807884114807</v>
      </c>
      <c r="W34" s="130">
        <v>4839.424494775914</v>
      </c>
      <c r="X34" s="130">
        <v>4740.742853107712</v>
      </c>
      <c r="Y34" s="130">
        <v>4837.4755408485535</v>
      </c>
      <c r="Z34" s="130">
        <v>5222.802037119072</v>
      </c>
      <c r="AA34" s="574"/>
    </row>
    <row r="35" spans="1:27" ht="29.25" customHeight="1">
      <c r="A35" s="600" t="s">
        <v>204</v>
      </c>
      <c r="B35" s="600"/>
      <c r="C35" s="131">
        <v>9020.028854713533</v>
      </c>
      <c r="D35" s="131">
        <v>9718.398011830643</v>
      </c>
      <c r="E35" s="131">
        <v>10289.43727208909</v>
      </c>
      <c r="F35" s="131">
        <v>13120.849194202521</v>
      </c>
      <c r="G35" s="131">
        <v>16404.47828004719</v>
      </c>
      <c r="H35" s="131">
        <v>17799.14570422452</v>
      </c>
      <c r="I35" s="131">
        <v>19432.77923770601</v>
      </c>
      <c r="J35" s="131">
        <v>20988.615781766013</v>
      </c>
      <c r="K35" s="131">
        <v>22629.355062510385</v>
      </c>
      <c r="L35" s="131">
        <v>24015.861278068864</v>
      </c>
      <c r="M35" s="131">
        <v>24303.363066747308</v>
      </c>
      <c r="N35" s="131">
        <v>25272.035486795226</v>
      </c>
      <c r="O35" s="131">
        <v>27698.295675299327</v>
      </c>
      <c r="P35" s="131">
        <v>30897.135104181085</v>
      </c>
      <c r="Q35" s="131">
        <v>33079.53582885437</v>
      </c>
      <c r="R35" s="131">
        <v>34706.60861702688</v>
      </c>
      <c r="S35" s="131">
        <v>37970.236563496066</v>
      </c>
      <c r="T35" s="131">
        <v>42291.33185104051</v>
      </c>
      <c r="U35" s="131">
        <v>45636.978930788515</v>
      </c>
      <c r="V35" s="131">
        <v>52988.89042865406</v>
      </c>
      <c r="W35" s="131">
        <v>56980.151824850574</v>
      </c>
      <c r="X35" s="131">
        <v>56472.580243282675</v>
      </c>
      <c r="Y35" s="131">
        <v>55372.344222911175</v>
      </c>
      <c r="Z35" s="131">
        <v>53744.01484011536</v>
      </c>
      <c r="AA35" s="78"/>
    </row>
    <row r="36" spans="1:26" ht="12.75">
      <c r="A36" s="140" t="s">
        <v>205</v>
      </c>
      <c r="B36" s="137"/>
      <c r="C36" s="139">
        <v>0</v>
      </c>
      <c r="D36" s="139">
        <v>0</v>
      </c>
      <c r="E36" s="139">
        <v>0</v>
      </c>
      <c r="F36" s="139">
        <v>0</v>
      </c>
      <c r="G36" s="139">
        <v>0</v>
      </c>
      <c r="H36" s="139">
        <v>1301.2316368533677</v>
      </c>
      <c r="I36" s="139">
        <v>1630.8737519749582</v>
      </c>
      <c r="J36" s="139">
        <v>1804.198906323017</v>
      </c>
      <c r="K36" s="139">
        <v>1955.1645421171072</v>
      </c>
      <c r="L36" s="139">
        <v>1653.15566720279</v>
      </c>
      <c r="M36" s="139">
        <v>1789.132146163347</v>
      </c>
      <c r="N36" s="139">
        <v>2146.226029779214</v>
      </c>
      <c r="O36" s="139">
        <v>2905.1921416042937</v>
      </c>
      <c r="P36" s="139">
        <v>3093.109415122548</v>
      </c>
      <c r="Q36" s="139">
        <v>3704.4526460614206</v>
      </c>
      <c r="R36" s="139">
        <v>3903.795372586228</v>
      </c>
      <c r="S36" s="139">
        <v>3865.9198200983183</v>
      </c>
      <c r="T36" s="139">
        <v>3614.747013259149</v>
      </c>
      <c r="U36" s="139">
        <v>1801.0441211297373</v>
      </c>
      <c r="V36" s="139">
        <v>1374.5580455286292</v>
      </c>
      <c r="W36" s="139">
        <v>1291.7915646114589</v>
      </c>
      <c r="X36" s="139">
        <v>1319.6686690894405</v>
      </c>
      <c r="Y36" s="139">
        <v>1485.9938667245617</v>
      </c>
      <c r="Z36" s="139">
        <v>1555.7015502837658</v>
      </c>
    </row>
    <row r="37" spans="1:26" ht="12.75">
      <c r="A37" s="137"/>
      <c r="B37" s="137" t="s">
        <v>206</v>
      </c>
      <c r="C37" s="139">
        <v>0</v>
      </c>
      <c r="D37" s="139">
        <v>0</v>
      </c>
      <c r="E37" s="139">
        <v>0</v>
      </c>
      <c r="F37" s="139">
        <v>0</v>
      </c>
      <c r="G37" s="139">
        <v>0</v>
      </c>
      <c r="H37" s="139">
        <v>336.99095081967215</v>
      </c>
      <c r="I37" s="139">
        <v>431.48305732484073</v>
      </c>
      <c r="J37" s="139">
        <v>509.3993769470405</v>
      </c>
      <c r="K37" s="139">
        <v>572.5392156862745</v>
      </c>
      <c r="L37" s="139">
        <v>124.17722337132574</v>
      </c>
      <c r="M37" s="139">
        <v>106.44823401409543</v>
      </c>
      <c r="N37" s="139">
        <v>97.7532781028615</v>
      </c>
      <c r="O37" s="139">
        <v>80.93900171761341</v>
      </c>
      <c r="P37" s="139">
        <v>68.84549025313333</v>
      </c>
      <c r="Q37" s="139">
        <v>96.22783627198037</v>
      </c>
      <c r="R37" s="139">
        <v>139.46086414367238</v>
      </c>
      <c r="S37" s="139">
        <v>189.6475915732965</v>
      </c>
      <c r="T37" s="139">
        <v>171.55177463024157</v>
      </c>
      <c r="U37" s="139">
        <v>158.02765306826387</v>
      </c>
      <c r="V37" s="139">
        <v>213.26574561059903</v>
      </c>
      <c r="W37" s="139">
        <v>211.85834937395958</v>
      </c>
      <c r="X37" s="139">
        <v>234.29341522305998</v>
      </c>
      <c r="Y37" s="139">
        <v>206.46068681890208</v>
      </c>
      <c r="Z37" s="139">
        <v>236.23890845070423</v>
      </c>
    </row>
    <row r="38" spans="1:26" ht="12.75">
      <c r="A38" s="9"/>
      <c r="B38" s="9" t="s">
        <v>182</v>
      </c>
      <c r="C38" s="130">
        <v>0</v>
      </c>
      <c r="D38" s="130">
        <v>0</v>
      </c>
      <c r="E38" s="130">
        <v>0</v>
      </c>
      <c r="F38" s="130">
        <v>0</v>
      </c>
      <c r="G38" s="81">
        <v>0</v>
      </c>
      <c r="H38" s="133">
        <v>0</v>
      </c>
      <c r="I38" s="141">
        <v>0</v>
      </c>
      <c r="J38" s="141">
        <v>0</v>
      </c>
      <c r="K38" s="141">
        <v>0</v>
      </c>
      <c r="L38" s="141">
        <v>0</v>
      </c>
      <c r="M38" s="141">
        <v>0</v>
      </c>
      <c r="N38" s="141">
        <v>0</v>
      </c>
      <c r="O38" s="141">
        <v>0</v>
      </c>
      <c r="P38" s="141">
        <v>0</v>
      </c>
      <c r="Q38" s="141">
        <v>0</v>
      </c>
      <c r="R38" s="141">
        <v>0</v>
      </c>
      <c r="S38" s="141">
        <v>0</v>
      </c>
      <c r="T38" s="141">
        <v>122.92404913776095</v>
      </c>
      <c r="U38" s="141">
        <v>116.40521408660723</v>
      </c>
      <c r="V38" s="141">
        <v>137.39406711111076</v>
      </c>
      <c r="W38" s="141">
        <v>187.91680428122598</v>
      </c>
      <c r="X38" s="141">
        <v>183.85517767964092</v>
      </c>
      <c r="Y38" s="141">
        <v>176.33446550286718</v>
      </c>
      <c r="Z38" s="141">
        <v>172.9435922899745</v>
      </c>
    </row>
    <row r="39" spans="1:26" ht="12.75">
      <c r="A39" s="137"/>
      <c r="B39" s="137" t="s">
        <v>144</v>
      </c>
      <c r="C39" s="139">
        <v>0</v>
      </c>
      <c r="D39" s="139">
        <v>0</v>
      </c>
      <c r="E39" s="139">
        <v>0</v>
      </c>
      <c r="F39" s="139">
        <v>0</v>
      </c>
      <c r="G39" s="139">
        <v>0</v>
      </c>
      <c r="H39" s="139">
        <v>336.99095081967215</v>
      </c>
      <c r="I39" s="139">
        <v>431.48305732484073</v>
      </c>
      <c r="J39" s="139">
        <v>509.3993769470405</v>
      </c>
      <c r="K39" s="139">
        <v>572.5392156862745</v>
      </c>
      <c r="L39" s="139">
        <v>124.17722337132574</v>
      </c>
      <c r="M39" s="139">
        <v>106.44823401409543</v>
      </c>
      <c r="N39" s="139">
        <v>97.7532781028615</v>
      </c>
      <c r="O39" s="139">
        <v>80.93900171761341</v>
      </c>
      <c r="P39" s="139">
        <v>68.84549025313333</v>
      </c>
      <c r="Q39" s="139">
        <v>96.22783627198037</v>
      </c>
      <c r="R39" s="139">
        <v>139.46086414367238</v>
      </c>
      <c r="S39" s="139">
        <v>189.6475915732965</v>
      </c>
      <c r="T39" s="139">
        <v>294.47582376800244</v>
      </c>
      <c r="U39" s="139">
        <v>274.43286715487113</v>
      </c>
      <c r="V39" s="139">
        <v>350.65981272170984</v>
      </c>
      <c r="W39" s="139">
        <v>399.7751536551856</v>
      </c>
      <c r="X39" s="139">
        <v>418.1485929027009</v>
      </c>
      <c r="Y39" s="139">
        <v>382.79515232176925</v>
      </c>
      <c r="Z39" s="139">
        <v>409.18250074067873</v>
      </c>
    </row>
    <row r="40" spans="1:26" ht="12.75">
      <c r="A40" s="137"/>
      <c r="B40" s="137" t="s">
        <v>43</v>
      </c>
      <c r="C40" s="139">
        <v>0</v>
      </c>
      <c r="D40" s="139">
        <v>0</v>
      </c>
      <c r="E40" s="139">
        <v>0</v>
      </c>
      <c r="F40" s="139">
        <v>0</v>
      </c>
      <c r="G40" s="139">
        <v>0</v>
      </c>
      <c r="H40" s="139">
        <v>964.2406860336956</v>
      </c>
      <c r="I40" s="139">
        <v>1199.3906946501177</v>
      </c>
      <c r="J40" s="139">
        <v>1294.7995293759766</v>
      </c>
      <c r="K40" s="139">
        <v>1382.6253264308325</v>
      </c>
      <c r="L40" s="139">
        <v>1528.9784438314641</v>
      </c>
      <c r="M40" s="139">
        <v>1682.6839121492517</v>
      </c>
      <c r="N40" s="139">
        <v>2048.4727516763523</v>
      </c>
      <c r="O40" s="139">
        <v>2824.25313988668</v>
      </c>
      <c r="P40" s="139">
        <v>3024.263924869415</v>
      </c>
      <c r="Q40" s="139">
        <v>3608.2248097894403</v>
      </c>
      <c r="R40" s="139">
        <v>3764.3345084425555</v>
      </c>
      <c r="S40" s="139">
        <v>3676.27222852502</v>
      </c>
      <c r="T40" s="139">
        <v>3320.2711894911454</v>
      </c>
      <c r="U40" s="139">
        <v>1526.6112539748658</v>
      </c>
      <c r="V40" s="139">
        <v>1023.8982328069197</v>
      </c>
      <c r="W40" s="139">
        <v>892.0164109562736</v>
      </c>
      <c r="X40" s="139">
        <v>901.5200761867396</v>
      </c>
      <c r="Y40" s="139">
        <v>1103.1987144027928</v>
      </c>
      <c r="Z40" s="139">
        <v>1146.519049543087</v>
      </c>
    </row>
    <row r="41" spans="1:26" ht="40.5" customHeight="1" thickBot="1">
      <c r="A41" s="603" t="s">
        <v>207</v>
      </c>
      <c r="B41" s="603"/>
      <c r="C41" s="145">
        <v>9020.028854713533</v>
      </c>
      <c r="D41" s="145">
        <v>9718.398011830643</v>
      </c>
      <c r="E41" s="145">
        <v>10289.43727208909</v>
      </c>
      <c r="F41" s="145">
        <v>13120.849194202521</v>
      </c>
      <c r="G41" s="145">
        <v>16404.47828004719</v>
      </c>
      <c r="H41" s="145">
        <v>19100.377341077885</v>
      </c>
      <c r="I41" s="145">
        <v>21063.65298968097</v>
      </c>
      <c r="J41" s="145">
        <v>22792.814688089024</v>
      </c>
      <c r="K41" s="145">
        <v>24584.51960462749</v>
      </c>
      <c r="L41" s="145">
        <v>25669.01694527165</v>
      </c>
      <c r="M41" s="145">
        <v>26092.495212910653</v>
      </c>
      <c r="N41" s="145">
        <v>27418.261516574436</v>
      </c>
      <c r="O41" s="145">
        <v>30603.487816903627</v>
      </c>
      <c r="P41" s="145">
        <v>33990.24451930364</v>
      </c>
      <c r="Q41" s="145">
        <v>36783.9884749158</v>
      </c>
      <c r="R41" s="145">
        <v>38610.403989613136</v>
      </c>
      <c r="S41" s="145">
        <v>41836.15638359438</v>
      </c>
      <c r="T41" s="145">
        <v>45906.07886429965</v>
      </c>
      <c r="U41" s="145">
        <v>47438.02305191826</v>
      </c>
      <c r="V41" s="145">
        <v>54363.44847418268</v>
      </c>
      <c r="W41" s="145">
        <v>58271.94338946203</v>
      </c>
      <c r="X41" s="145">
        <v>57792.24891237212</v>
      </c>
      <c r="Y41" s="145">
        <v>56858.338089635734</v>
      </c>
      <c r="Z41" s="145">
        <v>55299.71639039912</v>
      </c>
    </row>
    <row r="42" spans="1:26" ht="21" customHeight="1">
      <c r="A42" s="143"/>
      <c r="B42" s="190" t="s">
        <v>219</v>
      </c>
      <c r="C42" s="143" t="s">
        <v>122</v>
      </c>
      <c r="D42" s="143" t="s">
        <v>123</v>
      </c>
      <c r="E42" s="143" t="s">
        <v>124</v>
      </c>
      <c r="F42" s="143" t="s">
        <v>125</v>
      </c>
      <c r="G42" s="143" t="s">
        <v>126</v>
      </c>
      <c r="H42" s="143" t="s">
        <v>127</v>
      </c>
      <c r="I42" s="143" t="s">
        <v>128</v>
      </c>
      <c r="J42" s="143" t="s">
        <v>129</v>
      </c>
      <c r="K42" s="143" t="s">
        <v>130</v>
      </c>
      <c r="L42" s="143" t="s">
        <v>131</v>
      </c>
      <c r="M42" s="143" t="s">
        <v>132</v>
      </c>
      <c r="N42" s="143" t="s">
        <v>133</v>
      </c>
      <c r="O42" s="143" t="s">
        <v>134</v>
      </c>
      <c r="P42" s="143" t="s">
        <v>135</v>
      </c>
      <c r="Q42" s="143" t="s">
        <v>136</v>
      </c>
      <c r="R42" s="143" t="s">
        <v>137</v>
      </c>
      <c r="S42" s="143" t="s">
        <v>138</v>
      </c>
      <c r="T42" s="143" t="s">
        <v>139</v>
      </c>
      <c r="U42" s="143" t="s">
        <v>7</v>
      </c>
      <c r="V42" s="143" t="s">
        <v>4</v>
      </c>
      <c r="W42" s="143" t="s">
        <v>143</v>
      </c>
      <c r="X42" s="143" t="s">
        <v>147</v>
      </c>
      <c r="Y42" s="143" t="s">
        <v>149</v>
      </c>
      <c r="Z42" s="143" t="s">
        <v>213</v>
      </c>
    </row>
    <row r="43" spans="1:26" ht="12.75">
      <c r="A43" s="140" t="s">
        <v>196</v>
      </c>
      <c r="B43" s="137"/>
      <c r="C43" s="6"/>
      <c r="D43" s="6"/>
      <c r="E43" s="6"/>
      <c r="F43" s="6"/>
      <c r="G43" s="6"/>
      <c r="H43" s="6"/>
      <c r="I43" s="6"/>
      <c r="J43" s="6"/>
      <c r="K43" s="6"/>
      <c r="L43" s="6"/>
      <c r="M43" s="6"/>
      <c r="N43" s="6"/>
      <c r="O43" s="6"/>
      <c r="P43" s="6"/>
      <c r="Q43" s="6"/>
      <c r="R43" s="6"/>
      <c r="S43" s="6"/>
      <c r="T43" s="6" t="s">
        <v>197</v>
      </c>
      <c r="U43" s="6" t="s">
        <v>197</v>
      </c>
      <c r="V43" s="6"/>
      <c r="W43" s="6"/>
      <c r="X43" s="6"/>
      <c r="Y43" s="6"/>
      <c r="Z43" s="6"/>
    </row>
    <row r="44" spans="1:26" ht="12.75">
      <c r="A44" s="6"/>
      <c r="B44" s="140" t="s">
        <v>162</v>
      </c>
      <c r="C44" s="6"/>
      <c r="D44" s="6"/>
      <c r="E44" s="6"/>
      <c r="F44" s="6"/>
      <c r="G44" s="6"/>
      <c r="H44" s="6"/>
      <c r="I44" s="6"/>
      <c r="J44" s="6"/>
      <c r="K44" s="6"/>
      <c r="L44" s="6"/>
      <c r="M44" s="6"/>
      <c r="N44" s="6"/>
      <c r="O44" s="6"/>
      <c r="P44" s="6"/>
      <c r="Q44" s="6"/>
      <c r="R44" s="6"/>
      <c r="S44" s="6"/>
      <c r="T44" s="6"/>
      <c r="U44" s="6"/>
      <c r="V44" s="6"/>
      <c r="W44" s="6"/>
      <c r="X44" s="6"/>
      <c r="Y44" s="6"/>
      <c r="Z44" s="6"/>
    </row>
    <row r="45" spans="1:26" ht="12.75">
      <c r="A45" s="137"/>
      <c r="B45" s="138" t="s">
        <v>141</v>
      </c>
      <c r="C45" s="130">
        <v>0</v>
      </c>
      <c r="D45" s="130">
        <v>0</v>
      </c>
      <c r="E45" s="130">
        <v>0</v>
      </c>
      <c r="F45" s="130">
        <v>0</v>
      </c>
      <c r="G45" s="130">
        <v>0</v>
      </c>
      <c r="H45" s="130">
        <v>0</v>
      </c>
      <c r="I45" s="130">
        <v>0</v>
      </c>
      <c r="J45" s="130">
        <v>0</v>
      </c>
      <c r="K45" s="130">
        <v>0</v>
      </c>
      <c r="L45" s="130">
        <v>0</v>
      </c>
      <c r="M45" s="130">
        <v>0</v>
      </c>
      <c r="N45" s="130">
        <v>0</v>
      </c>
      <c r="O45" s="130">
        <v>0</v>
      </c>
      <c r="P45" s="130">
        <v>0</v>
      </c>
      <c r="Q45" s="130">
        <v>0</v>
      </c>
      <c r="R45" s="130">
        <v>0</v>
      </c>
      <c r="S45" s="130">
        <v>0</v>
      </c>
      <c r="T45" s="130">
        <v>0</v>
      </c>
      <c r="U45" s="130">
        <v>0</v>
      </c>
      <c r="V45" s="130">
        <v>0</v>
      </c>
      <c r="W45" s="130">
        <v>0</v>
      </c>
      <c r="X45" s="130">
        <v>0</v>
      </c>
      <c r="Y45" s="130">
        <v>0</v>
      </c>
      <c r="Z45" s="130">
        <v>0</v>
      </c>
    </row>
    <row r="46" spans="1:26" ht="12.75">
      <c r="A46" s="137"/>
      <c r="B46" s="138" t="s">
        <v>18</v>
      </c>
      <c r="C46" s="130">
        <v>0</v>
      </c>
      <c r="D46" s="130">
        <v>0</v>
      </c>
      <c r="E46" s="130">
        <v>0</v>
      </c>
      <c r="F46" s="130">
        <v>0</v>
      </c>
      <c r="G46" s="130">
        <v>0</v>
      </c>
      <c r="H46" s="130">
        <v>0</v>
      </c>
      <c r="I46" s="130">
        <v>0</v>
      </c>
      <c r="J46" s="130">
        <v>0</v>
      </c>
      <c r="K46" s="130">
        <v>0</v>
      </c>
      <c r="L46" s="130">
        <v>0</v>
      </c>
      <c r="M46" s="130">
        <v>0</v>
      </c>
      <c r="N46" s="130">
        <v>0</v>
      </c>
      <c r="O46" s="130">
        <v>0</v>
      </c>
      <c r="P46" s="130">
        <v>0</v>
      </c>
      <c r="Q46" s="130">
        <v>0</v>
      </c>
      <c r="R46" s="130">
        <v>0</v>
      </c>
      <c r="S46" s="130">
        <v>0</v>
      </c>
      <c r="T46" s="130">
        <v>0</v>
      </c>
      <c r="U46" s="130">
        <v>0</v>
      </c>
      <c r="V46" s="130">
        <v>0</v>
      </c>
      <c r="W46" s="130">
        <v>0</v>
      </c>
      <c r="X46" s="130">
        <v>0</v>
      </c>
      <c r="Y46" s="130">
        <v>0</v>
      </c>
      <c r="Z46" s="130">
        <v>0</v>
      </c>
    </row>
    <row r="47" spans="1:26" ht="12.75">
      <c r="A47" s="137"/>
      <c r="B47" s="138" t="s">
        <v>142</v>
      </c>
      <c r="C47" s="130">
        <v>0</v>
      </c>
      <c r="D47" s="130">
        <v>0</v>
      </c>
      <c r="E47" s="130">
        <v>0</v>
      </c>
      <c r="F47" s="130">
        <v>0</v>
      </c>
      <c r="G47" s="130">
        <v>0</v>
      </c>
      <c r="H47" s="130">
        <v>0</v>
      </c>
      <c r="I47" s="130">
        <v>0</v>
      </c>
      <c r="J47" s="130">
        <v>0</v>
      </c>
      <c r="K47" s="130">
        <v>0</v>
      </c>
      <c r="L47" s="130">
        <v>0</v>
      </c>
      <c r="M47" s="130">
        <v>0</v>
      </c>
      <c r="N47" s="130">
        <v>0</v>
      </c>
      <c r="O47" s="130">
        <v>0</v>
      </c>
      <c r="P47" s="130">
        <v>0</v>
      </c>
      <c r="Q47" s="130">
        <v>0</v>
      </c>
      <c r="R47" s="130">
        <v>0</v>
      </c>
      <c r="S47" s="130">
        <v>0</v>
      </c>
      <c r="T47" s="130">
        <v>0</v>
      </c>
      <c r="U47" s="130">
        <v>0</v>
      </c>
      <c r="V47" s="130">
        <v>0</v>
      </c>
      <c r="W47" s="130">
        <v>0</v>
      </c>
      <c r="X47" s="130">
        <v>0</v>
      </c>
      <c r="Y47" s="130">
        <v>0</v>
      </c>
      <c r="Z47" s="130">
        <v>0</v>
      </c>
    </row>
    <row r="48" spans="1:26" ht="12.75">
      <c r="A48" s="137"/>
      <c r="B48" s="138" t="s">
        <v>38</v>
      </c>
      <c r="C48" s="130">
        <v>0</v>
      </c>
      <c r="D48" s="130">
        <v>0</v>
      </c>
      <c r="E48" s="130">
        <v>0</v>
      </c>
      <c r="F48" s="130">
        <v>0</v>
      </c>
      <c r="G48" s="130">
        <v>0</v>
      </c>
      <c r="H48" s="130">
        <v>0</v>
      </c>
      <c r="I48" s="130">
        <v>0</v>
      </c>
      <c r="J48" s="130">
        <v>0</v>
      </c>
      <c r="K48" s="130">
        <v>0</v>
      </c>
      <c r="L48" s="130">
        <v>0</v>
      </c>
      <c r="M48" s="130">
        <v>0</v>
      </c>
      <c r="N48" s="130">
        <v>0</v>
      </c>
      <c r="O48" s="130">
        <v>0</v>
      </c>
      <c r="P48" s="130">
        <v>0</v>
      </c>
      <c r="Q48" s="130">
        <v>0</v>
      </c>
      <c r="R48" s="130">
        <v>0</v>
      </c>
      <c r="S48" s="130">
        <v>0</v>
      </c>
      <c r="T48" s="130">
        <v>0</v>
      </c>
      <c r="U48" s="130">
        <v>0</v>
      </c>
      <c r="V48" s="130">
        <v>0</v>
      </c>
      <c r="W48" s="130">
        <v>0</v>
      </c>
      <c r="X48" s="130">
        <v>0</v>
      </c>
      <c r="Y48" s="130">
        <v>0</v>
      </c>
      <c r="Z48" s="130">
        <v>0</v>
      </c>
    </row>
    <row r="49" spans="1:26" ht="12.75">
      <c r="A49" s="137"/>
      <c r="B49" s="138" t="s">
        <v>39</v>
      </c>
      <c r="C49" s="130">
        <v>0</v>
      </c>
      <c r="D49" s="130">
        <v>0</v>
      </c>
      <c r="E49" s="130">
        <v>0</v>
      </c>
      <c r="F49" s="130">
        <v>0</v>
      </c>
      <c r="G49" s="130">
        <v>0</v>
      </c>
      <c r="H49" s="130">
        <v>0</v>
      </c>
      <c r="I49" s="130">
        <v>0</v>
      </c>
      <c r="J49" s="130">
        <v>0</v>
      </c>
      <c r="K49" s="130">
        <v>0</v>
      </c>
      <c r="L49" s="130">
        <v>0</v>
      </c>
      <c r="M49" s="130">
        <v>0</v>
      </c>
      <c r="N49" s="130">
        <v>0</v>
      </c>
      <c r="O49" s="130">
        <v>0</v>
      </c>
      <c r="P49" s="130">
        <v>0</v>
      </c>
      <c r="Q49" s="130">
        <v>0</v>
      </c>
      <c r="R49" s="130">
        <v>0</v>
      </c>
      <c r="S49" s="130">
        <v>0</v>
      </c>
      <c r="T49" s="130">
        <v>0</v>
      </c>
      <c r="U49" s="130">
        <v>0</v>
      </c>
      <c r="V49" s="130">
        <v>0</v>
      </c>
      <c r="W49" s="130">
        <v>0</v>
      </c>
      <c r="X49" s="130">
        <v>0</v>
      </c>
      <c r="Y49" s="130">
        <v>0</v>
      </c>
      <c r="Z49" s="130">
        <v>0</v>
      </c>
    </row>
    <row r="50" spans="1:26" s="70" customFormat="1" ht="12.75">
      <c r="A50" s="137"/>
      <c r="B50" s="138" t="s">
        <v>209</v>
      </c>
      <c r="C50" s="139">
        <v>71.66151654344645</v>
      </c>
      <c r="D50" s="139">
        <v>85.31486131334339</v>
      </c>
      <c r="E50" s="139">
        <v>91.05450466471655</v>
      </c>
      <c r="F50" s="139">
        <v>102.28944436666706</v>
      </c>
      <c r="G50" s="139">
        <v>105.39286106137598</v>
      </c>
      <c r="H50" s="139">
        <v>110.66599416140622</v>
      </c>
      <c r="I50" s="139">
        <v>114.14698480926052</v>
      </c>
      <c r="J50" s="139">
        <v>120.9387916664976</v>
      </c>
      <c r="K50" s="139">
        <v>139.57745001434046</v>
      </c>
      <c r="L50" s="139">
        <v>146.19192861581757</v>
      </c>
      <c r="M50" s="139">
        <v>164.2019108322753</v>
      </c>
      <c r="N50" s="139">
        <v>199.2737216306474</v>
      </c>
      <c r="O50" s="139">
        <v>236.6964708034984</v>
      </c>
      <c r="P50" s="139">
        <v>282.45155998895893</v>
      </c>
      <c r="Q50" s="139">
        <v>329.0617924577997</v>
      </c>
      <c r="R50" s="139">
        <v>359.9906398675762</v>
      </c>
      <c r="S50" s="139">
        <v>399.5847971330172</v>
      </c>
      <c r="T50" s="139">
        <v>442.62778178450026</v>
      </c>
      <c r="U50" s="139">
        <v>509.8908288368573</v>
      </c>
      <c r="V50" s="139">
        <v>897.585896330811</v>
      </c>
      <c r="W50" s="139">
        <v>1137.146790135298</v>
      </c>
      <c r="X50" s="139">
        <v>1204.7751842044227</v>
      </c>
      <c r="Y50" s="139">
        <v>1374.7446322832852</v>
      </c>
      <c r="Z50" s="139">
        <v>1465.4785562506963</v>
      </c>
    </row>
    <row r="51" spans="1:26" ht="12.75">
      <c r="A51" s="137"/>
      <c r="B51" s="138" t="s">
        <v>40</v>
      </c>
      <c r="C51" s="130">
        <v>55.29336627425384</v>
      </c>
      <c r="D51" s="130">
        <v>75.01815191950229</v>
      </c>
      <c r="E51" s="130">
        <v>85.56984415879607</v>
      </c>
      <c r="F51" s="130">
        <v>106.00843083328736</v>
      </c>
      <c r="G51" s="130">
        <v>167.0476224400108</v>
      </c>
      <c r="H51" s="130">
        <v>177.56717260160917</v>
      </c>
      <c r="I51" s="130">
        <v>167.11900841399998</v>
      </c>
      <c r="J51" s="130">
        <v>181.26230198399998</v>
      </c>
      <c r="K51" s="130">
        <v>183.43160773199997</v>
      </c>
      <c r="L51" s="130">
        <v>201.515222376</v>
      </c>
      <c r="M51" s="130">
        <v>218.78196083143638</v>
      </c>
      <c r="N51" s="130">
        <v>222.35024109063215</v>
      </c>
      <c r="O51" s="130">
        <v>212.2341585050342</v>
      </c>
      <c r="P51" s="130">
        <v>229.2425657742261</v>
      </c>
      <c r="Q51" s="130">
        <v>231.15960070683846</v>
      </c>
      <c r="R51" s="130">
        <v>238.71439662208036</v>
      </c>
      <c r="S51" s="130">
        <v>240.3439131728739</v>
      </c>
      <c r="T51" s="130">
        <v>230.34034011979205</v>
      </c>
      <c r="U51" s="130">
        <v>242.28139777523947</v>
      </c>
      <c r="V51" s="130">
        <v>272.15660254138993</v>
      </c>
      <c r="W51" s="130">
        <v>276.6505729642253</v>
      </c>
      <c r="X51" s="130">
        <v>336.51702328981986</v>
      </c>
      <c r="Y51" s="130">
        <v>361.9422370658809</v>
      </c>
      <c r="Z51" s="130">
        <v>357.90343329178006</v>
      </c>
    </row>
    <row r="52" spans="1:26" ht="12.75">
      <c r="A52" s="8"/>
      <c r="B52" s="140" t="s">
        <v>16</v>
      </c>
      <c r="C52" s="130">
        <v>126.9548828176994</v>
      </c>
      <c r="D52" s="130">
        <v>160.3330132328465</v>
      </c>
      <c r="E52" s="130">
        <v>176.62434882351317</v>
      </c>
      <c r="F52" s="130">
        <v>208.29787519995352</v>
      </c>
      <c r="G52" s="130">
        <v>272.44048350138746</v>
      </c>
      <c r="H52" s="130">
        <v>288.233166763016</v>
      </c>
      <c r="I52" s="130">
        <v>281.26599322326</v>
      </c>
      <c r="J52" s="130">
        <v>302.20109365049757</v>
      </c>
      <c r="K52" s="130">
        <v>323.00905774633975</v>
      </c>
      <c r="L52" s="130">
        <v>347.7071509918187</v>
      </c>
      <c r="M52" s="130">
        <v>382.9838716637096</v>
      </c>
      <c r="N52" s="130">
        <v>421.6239627212817</v>
      </c>
      <c r="O52" s="130">
        <v>448.93062930853193</v>
      </c>
      <c r="P52" s="130">
        <v>511.6941257631879</v>
      </c>
      <c r="Q52" s="130">
        <v>560.2213931646402</v>
      </c>
      <c r="R52" s="130">
        <v>598.7050364896604</v>
      </c>
      <c r="S52" s="130">
        <v>639.9287103058887</v>
      </c>
      <c r="T52" s="130">
        <v>672.9681219042905</v>
      </c>
      <c r="U52" s="130">
        <v>752.172226612096</v>
      </c>
      <c r="V52" s="130">
        <v>1169.7424988721978</v>
      </c>
      <c r="W52" s="130">
        <v>1413.797363099533</v>
      </c>
      <c r="X52" s="130">
        <v>1541.2922074942398</v>
      </c>
      <c r="Y52" s="130">
        <v>1736.6868693491633</v>
      </c>
      <c r="Z52" s="130">
        <v>1823.381989542475</v>
      </c>
    </row>
    <row r="53" spans="1:26" s="103" customFormat="1" ht="12.75">
      <c r="A53" s="8"/>
      <c r="B53" s="6" t="s">
        <v>41</v>
      </c>
      <c r="C53" s="130">
        <v>25.36521863113944</v>
      </c>
      <c r="D53" s="130">
        <v>49.077599049298215</v>
      </c>
      <c r="E53" s="130">
        <v>65.35124868645562</v>
      </c>
      <c r="F53" s="130">
        <v>59.399282428839456</v>
      </c>
      <c r="G53" s="130">
        <v>60.65716055183714</v>
      </c>
      <c r="H53" s="130">
        <v>59.396907895770596</v>
      </c>
      <c r="I53" s="130">
        <v>58.99239189537434</v>
      </c>
      <c r="J53" s="130">
        <v>79.84512939320382</v>
      </c>
      <c r="K53" s="130">
        <v>78.62608749447054</v>
      </c>
      <c r="L53" s="130">
        <v>83.16144928158724</v>
      </c>
      <c r="M53" s="130">
        <v>97.75326092435023</v>
      </c>
      <c r="N53" s="130">
        <v>106.95024208864902</v>
      </c>
      <c r="O53" s="130">
        <v>112.7798912724968</v>
      </c>
      <c r="P53" s="130">
        <v>116.96066727543837</v>
      </c>
      <c r="Q53" s="130">
        <v>115.30217096019044</v>
      </c>
      <c r="R53" s="130">
        <v>113.48497019355511</v>
      </c>
      <c r="S53" s="130">
        <v>114.02157649401988</v>
      </c>
      <c r="T53" s="130">
        <v>112.02792147385298</v>
      </c>
      <c r="U53" s="130">
        <v>114.50776503804695</v>
      </c>
      <c r="V53" s="130">
        <v>115.12119118568069</v>
      </c>
      <c r="W53" s="130">
        <v>110.14096512844185</v>
      </c>
      <c r="X53" s="130">
        <v>103.83319820793884</v>
      </c>
      <c r="Y53" s="130">
        <v>103.03973883047843</v>
      </c>
      <c r="Z53" s="130">
        <v>104.10750814478388</v>
      </c>
    </row>
    <row r="54" spans="1:26" ht="12.75">
      <c r="A54" s="8"/>
      <c r="B54" s="140" t="s">
        <v>159</v>
      </c>
      <c r="C54" s="130" t="s">
        <v>197</v>
      </c>
      <c r="D54" s="130" t="s">
        <v>197</v>
      </c>
      <c r="E54" s="130" t="s">
        <v>197</v>
      </c>
      <c r="F54" s="130" t="s">
        <v>197</v>
      </c>
      <c r="G54" s="130" t="s">
        <v>197</v>
      </c>
      <c r="H54" s="130" t="s">
        <v>197</v>
      </c>
      <c r="I54" s="130" t="s">
        <v>197</v>
      </c>
      <c r="J54" s="130" t="s">
        <v>197</v>
      </c>
      <c r="K54" s="130" t="s">
        <v>197</v>
      </c>
      <c r="L54" s="130" t="s">
        <v>197</v>
      </c>
      <c r="M54" s="130" t="s">
        <v>197</v>
      </c>
      <c r="N54" s="130" t="s">
        <v>197</v>
      </c>
      <c r="O54" s="130" t="s">
        <v>197</v>
      </c>
      <c r="P54" s="130" t="s">
        <v>197</v>
      </c>
      <c r="Q54" s="130" t="s">
        <v>197</v>
      </c>
      <c r="R54" s="130" t="s">
        <v>197</v>
      </c>
      <c r="S54" s="130" t="s">
        <v>197</v>
      </c>
      <c r="T54" s="130" t="s">
        <v>197</v>
      </c>
      <c r="U54" s="130" t="s">
        <v>197</v>
      </c>
      <c r="V54" s="130" t="s">
        <v>197</v>
      </c>
      <c r="W54" s="130" t="s">
        <v>197</v>
      </c>
      <c r="X54" s="130" t="s">
        <v>197</v>
      </c>
      <c r="Y54" s="130" t="s">
        <v>197</v>
      </c>
      <c r="Z54" s="130" t="s">
        <v>197</v>
      </c>
    </row>
    <row r="55" spans="1:26" ht="12.75">
      <c r="A55" s="137"/>
      <c r="B55" s="138" t="s">
        <v>32</v>
      </c>
      <c r="C55" s="130">
        <v>128.96299999999997</v>
      </c>
      <c r="D55" s="130">
        <v>126.36399999999992</v>
      </c>
      <c r="E55" s="130">
        <v>150.245</v>
      </c>
      <c r="F55" s="130">
        <v>177.2249999999999</v>
      </c>
      <c r="G55" s="130">
        <v>190.75800000000004</v>
      </c>
      <c r="H55" s="130">
        <v>188.32500000000005</v>
      </c>
      <c r="I55" s="130">
        <v>187.3287170000001</v>
      </c>
      <c r="J55" s="130">
        <v>201.444974</v>
      </c>
      <c r="K55" s="130">
        <v>206.66424899999993</v>
      </c>
      <c r="L55" s="130">
        <v>212.60700000000008</v>
      </c>
      <c r="M55" s="130">
        <v>232.64331400000003</v>
      </c>
      <c r="N55" s="130">
        <v>262.09233400000005</v>
      </c>
      <c r="O55" s="130">
        <v>330.11764200000016</v>
      </c>
      <c r="P55" s="130">
        <v>396.97606099999985</v>
      </c>
      <c r="Q55" s="130">
        <v>402.883685</v>
      </c>
      <c r="R55" s="130">
        <v>378.8513750000002</v>
      </c>
      <c r="S55" s="130">
        <v>369.79320699999994</v>
      </c>
      <c r="T55" s="130">
        <v>295.82401900000013</v>
      </c>
      <c r="U55" s="130">
        <v>202.91337048285288</v>
      </c>
      <c r="V55" s="130">
        <v>163.91280831343363</v>
      </c>
      <c r="W55" s="130">
        <v>182.44777043632507</v>
      </c>
      <c r="X55" s="130">
        <v>196.1123004408645</v>
      </c>
      <c r="Y55" s="130">
        <v>208.82542703231286</v>
      </c>
      <c r="Z55" s="130">
        <v>209.03218488085975</v>
      </c>
    </row>
    <row r="56" spans="1:26" ht="12.75">
      <c r="A56" s="137"/>
      <c r="B56" s="138" t="s">
        <v>33</v>
      </c>
      <c r="C56" s="130">
        <v>2601.8528746502125</v>
      </c>
      <c r="D56" s="130">
        <v>2810.8644734571144</v>
      </c>
      <c r="E56" s="130">
        <v>2845.1262553930374</v>
      </c>
      <c r="F56" s="130">
        <v>3682.843697819788</v>
      </c>
      <c r="G56" s="130">
        <v>4052.394618294835</v>
      </c>
      <c r="H56" s="130">
        <v>4480.326634499999</v>
      </c>
      <c r="I56" s="130">
        <v>4834.353318099998</v>
      </c>
      <c r="J56" s="130">
        <v>4887.841976099999</v>
      </c>
      <c r="K56" s="130">
        <v>5001.3009857</v>
      </c>
      <c r="L56" s="130">
        <v>5008.9427194</v>
      </c>
      <c r="M56" s="130">
        <v>5075.513413000001</v>
      </c>
      <c r="N56" s="130">
        <v>5371.048332500002</v>
      </c>
      <c r="O56" s="130">
        <v>6113.005269099998</v>
      </c>
      <c r="P56" s="130">
        <v>6946.328562000001</v>
      </c>
      <c r="Q56" s="130">
        <v>7567.434398999996</v>
      </c>
      <c r="R56" s="130">
        <v>7884.948369000002</v>
      </c>
      <c r="S56" s="130">
        <v>8169.812125</v>
      </c>
      <c r="T56" s="130">
        <v>8732.158844999998</v>
      </c>
      <c r="U56" s="130">
        <v>9688.689832</v>
      </c>
      <c r="V56" s="130">
        <v>10879.671728650472</v>
      </c>
      <c r="W56" s="130">
        <v>11632.53823233761</v>
      </c>
      <c r="X56" s="130">
        <v>11599.318236880492</v>
      </c>
      <c r="Y56" s="130">
        <v>0</v>
      </c>
      <c r="Z56" s="130">
        <v>0</v>
      </c>
    </row>
    <row r="57" spans="1:26" ht="12.75">
      <c r="A57" s="137"/>
      <c r="B57" s="138" t="s">
        <v>34</v>
      </c>
      <c r="C57" s="130">
        <v>0</v>
      </c>
      <c r="D57" s="130">
        <v>0</v>
      </c>
      <c r="E57" s="130">
        <v>0</v>
      </c>
      <c r="F57" s="130">
        <v>0</v>
      </c>
      <c r="G57" s="130">
        <v>306.666589863579</v>
      </c>
      <c r="H57" s="130">
        <v>1378.4549685000002</v>
      </c>
      <c r="I57" s="130">
        <v>1608.2106141000004</v>
      </c>
      <c r="J57" s="130">
        <v>1670.6890371000004</v>
      </c>
      <c r="K57" s="130">
        <v>1664.6425617</v>
      </c>
      <c r="L57" s="130">
        <v>1610.1991194000002</v>
      </c>
      <c r="M57" s="130">
        <v>1529.0215710000002</v>
      </c>
      <c r="N57" s="130">
        <v>1537.2245595000004</v>
      </c>
      <c r="O57" s="130">
        <v>1645.6399221000001</v>
      </c>
      <c r="P57" s="130">
        <v>1701.9668286</v>
      </c>
      <c r="Q57" s="130">
        <v>1708.0573872</v>
      </c>
      <c r="R57" s="130">
        <v>1641.4426479000003</v>
      </c>
      <c r="S57" s="130">
        <v>1562.7032910000003</v>
      </c>
      <c r="T57" s="130">
        <v>1686.534224</v>
      </c>
      <c r="U57" s="130">
        <v>2335.457843</v>
      </c>
      <c r="V57" s="130">
        <v>4421.434626563345</v>
      </c>
      <c r="W57" s="130">
        <v>11632.53823233761</v>
      </c>
      <c r="X57" s="130">
        <v>11599.318236880492</v>
      </c>
      <c r="Y57" s="130">
        <v>0</v>
      </c>
      <c r="Z57" s="130">
        <v>0</v>
      </c>
    </row>
    <row r="58" spans="1:26" ht="12.75">
      <c r="A58" s="137"/>
      <c r="B58" s="138" t="s">
        <v>35</v>
      </c>
      <c r="C58" s="130">
        <v>2601.8528746502125</v>
      </c>
      <c r="D58" s="130">
        <v>2810.8644734571144</v>
      </c>
      <c r="E58" s="130">
        <v>2845.1262553930374</v>
      </c>
      <c r="F58" s="130">
        <v>3682.843697819788</v>
      </c>
      <c r="G58" s="130">
        <v>3745.7280284312565</v>
      </c>
      <c r="H58" s="130">
        <v>3101.871665999999</v>
      </c>
      <c r="I58" s="130">
        <v>3226.142704</v>
      </c>
      <c r="J58" s="130">
        <v>3217.1529389999987</v>
      </c>
      <c r="K58" s="130">
        <v>3336.658424</v>
      </c>
      <c r="L58" s="130">
        <v>3398.7436</v>
      </c>
      <c r="M58" s="130">
        <v>3546.4918420000004</v>
      </c>
      <c r="N58" s="130">
        <v>3833.823773</v>
      </c>
      <c r="O58" s="130">
        <v>4467.365346999999</v>
      </c>
      <c r="P58" s="130">
        <v>5253.889759</v>
      </c>
      <c r="Q58" s="130">
        <v>5899.707012999999</v>
      </c>
      <c r="R58" s="130">
        <v>6237.589443999999</v>
      </c>
      <c r="S58" s="130">
        <v>6607.108833999999</v>
      </c>
      <c r="T58" s="130">
        <v>7045.624620999997</v>
      </c>
      <c r="U58" s="130">
        <v>7353.231989</v>
      </c>
      <c r="V58" s="130">
        <v>6458.237102087129</v>
      </c>
      <c r="W58" s="130">
        <v>0</v>
      </c>
      <c r="X58" s="130">
        <v>0</v>
      </c>
      <c r="Y58" s="130">
        <v>0</v>
      </c>
      <c r="Z58" s="130">
        <v>0</v>
      </c>
    </row>
    <row r="59" spans="1:26" ht="12.75">
      <c r="A59" s="137"/>
      <c r="B59" s="138" t="s">
        <v>36</v>
      </c>
      <c r="C59" s="130">
        <v>0</v>
      </c>
      <c r="D59" s="130">
        <v>0</v>
      </c>
      <c r="E59" s="130">
        <v>114.6772390307319</v>
      </c>
      <c r="F59" s="130">
        <v>720.9744736055488</v>
      </c>
      <c r="G59" s="130">
        <v>2577.9270894845567</v>
      </c>
      <c r="H59" s="130">
        <v>3120.3962440000005</v>
      </c>
      <c r="I59" s="130">
        <v>3664.7813739999983</v>
      </c>
      <c r="J59" s="130">
        <v>4078.304007999999</v>
      </c>
      <c r="K59" s="130">
        <v>4507.532378000002</v>
      </c>
      <c r="L59" s="130">
        <v>5070.299562999999</v>
      </c>
      <c r="M59" s="130">
        <v>5404.353263999999</v>
      </c>
      <c r="N59" s="130">
        <v>5994.260366999999</v>
      </c>
      <c r="O59" s="130">
        <v>7190.14417</v>
      </c>
      <c r="P59" s="130">
        <v>8437.191579000002</v>
      </c>
      <c r="Q59" s="130">
        <v>9540.358162999999</v>
      </c>
      <c r="R59" s="130">
        <v>10300.030815999999</v>
      </c>
      <c r="S59" s="130">
        <v>10706.379008</v>
      </c>
      <c r="T59" s="130">
        <v>12717.267332000001</v>
      </c>
      <c r="U59" s="130">
        <v>14297.475554</v>
      </c>
      <c r="V59" s="130">
        <v>15633.6802600968</v>
      </c>
      <c r="W59" s="130">
        <v>16393.58829544387</v>
      </c>
      <c r="X59" s="130">
        <v>16467.23435141516</v>
      </c>
      <c r="Y59" s="130">
        <v>27004.882384</v>
      </c>
      <c r="Z59" s="130">
        <v>25190.575474999998</v>
      </c>
    </row>
    <row r="60" spans="1:26" ht="12.75">
      <c r="A60" s="137"/>
      <c r="B60" s="138" t="s">
        <v>34</v>
      </c>
      <c r="C60" s="130">
        <v>0</v>
      </c>
      <c r="D60" s="130">
        <v>0</v>
      </c>
      <c r="E60" s="130">
        <v>0</v>
      </c>
      <c r="F60" s="130">
        <v>0</v>
      </c>
      <c r="G60" s="130">
        <v>160.85133646330974</v>
      </c>
      <c r="H60" s="130">
        <v>807.702254</v>
      </c>
      <c r="I60" s="130">
        <v>984.0494509999996</v>
      </c>
      <c r="J60" s="130">
        <v>1086.6606349999997</v>
      </c>
      <c r="K60" s="130">
        <v>1159.4827300000002</v>
      </c>
      <c r="L60" s="130">
        <v>1299.1142299999997</v>
      </c>
      <c r="M60" s="130">
        <v>1307.483562</v>
      </c>
      <c r="N60" s="130">
        <v>1407.98837</v>
      </c>
      <c r="O60" s="130">
        <v>1643.6976999999997</v>
      </c>
      <c r="P60" s="130">
        <v>1779.9687559999998</v>
      </c>
      <c r="Q60" s="130">
        <v>1877.9008759999997</v>
      </c>
      <c r="R60" s="130">
        <v>1957.4878659999995</v>
      </c>
      <c r="S60" s="130">
        <v>1873.9536860000003</v>
      </c>
      <c r="T60" s="130">
        <v>2235.037192</v>
      </c>
      <c r="U60" s="130">
        <v>3257.065059999999</v>
      </c>
      <c r="V60" s="130">
        <v>6263.722083978606</v>
      </c>
      <c r="W60" s="130">
        <v>16393.58829544387</v>
      </c>
      <c r="X60" s="130">
        <v>16467.23435141516</v>
      </c>
      <c r="Y60" s="130">
        <v>27004.882384</v>
      </c>
      <c r="Z60" s="130">
        <v>25190.575474999998</v>
      </c>
    </row>
    <row r="61" spans="1:26" ht="12.75">
      <c r="A61" s="137"/>
      <c r="B61" s="138" t="s">
        <v>35</v>
      </c>
      <c r="C61" s="130">
        <v>0</v>
      </c>
      <c r="D61" s="130">
        <v>0</v>
      </c>
      <c r="E61" s="130">
        <v>114.6772390307319</v>
      </c>
      <c r="F61" s="130">
        <v>720.9744736055488</v>
      </c>
      <c r="G61" s="130">
        <v>2417.0757530212472</v>
      </c>
      <c r="H61" s="130">
        <v>2312.6939899999998</v>
      </c>
      <c r="I61" s="130">
        <v>2680.7319229999994</v>
      </c>
      <c r="J61" s="130">
        <v>2991.643373</v>
      </c>
      <c r="K61" s="130">
        <v>3348.049648</v>
      </c>
      <c r="L61" s="130">
        <v>3771.1853329999994</v>
      </c>
      <c r="M61" s="130">
        <v>4096.869702000001</v>
      </c>
      <c r="N61" s="130">
        <v>4586.271997</v>
      </c>
      <c r="O61" s="130">
        <v>5546.44647</v>
      </c>
      <c r="P61" s="130">
        <v>6657.222823</v>
      </c>
      <c r="Q61" s="130">
        <v>7662.457286999999</v>
      </c>
      <c r="R61" s="130">
        <v>8342.542950000001</v>
      </c>
      <c r="S61" s="130">
        <v>8832.425322000001</v>
      </c>
      <c r="T61" s="130">
        <v>10482.23014</v>
      </c>
      <c r="U61" s="130">
        <v>11040.410494</v>
      </c>
      <c r="V61" s="130">
        <v>9369.958176118194</v>
      </c>
      <c r="W61" s="130">
        <v>0</v>
      </c>
      <c r="X61" s="130">
        <v>0</v>
      </c>
      <c r="Y61" s="130">
        <v>0</v>
      </c>
      <c r="Z61" s="130">
        <v>0</v>
      </c>
    </row>
    <row r="62" spans="1:26" ht="12.75">
      <c r="A62" s="137"/>
      <c r="B62" s="138" t="s">
        <v>198</v>
      </c>
      <c r="C62" s="130">
        <v>0</v>
      </c>
      <c r="D62" s="130">
        <v>0</v>
      </c>
      <c r="E62" s="130">
        <v>0</v>
      </c>
      <c r="F62" s="130">
        <v>0</v>
      </c>
      <c r="G62" s="130">
        <v>0</v>
      </c>
      <c r="H62" s="130">
        <v>0</v>
      </c>
      <c r="I62" s="130">
        <v>0</v>
      </c>
      <c r="J62" s="130">
        <v>0</v>
      </c>
      <c r="K62" s="130">
        <v>0</v>
      </c>
      <c r="L62" s="130">
        <v>0</v>
      </c>
      <c r="M62" s="130">
        <v>0</v>
      </c>
      <c r="N62" s="130">
        <v>0</v>
      </c>
      <c r="O62" s="130">
        <v>0</v>
      </c>
      <c r="P62" s="130">
        <v>0</v>
      </c>
      <c r="Q62" s="130">
        <v>0</v>
      </c>
      <c r="R62" s="130">
        <v>0</v>
      </c>
      <c r="S62" s="130">
        <v>0</v>
      </c>
      <c r="T62" s="130">
        <v>0</v>
      </c>
      <c r="U62" s="130">
        <v>0</v>
      </c>
      <c r="V62" s="130">
        <v>0</v>
      </c>
      <c r="W62" s="130">
        <v>0</v>
      </c>
      <c r="X62" s="130">
        <v>0</v>
      </c>
      <c r="Y62" s="130">
        <v>0</v>
      </c>
      <c r="Z62" s="130">
        <v>0</v>
      </c>
    </row>
    <row r="63" spans="1:26" ht="12.75">
      <c r="A63" s="137"/>
      <c r="B63" s="138" t="s">
        <v>34</v>
      </c>
      <c r="C63" s="130">
        <v>0</v>
      </c>
      <c r="D63" s="130">
        <v>0</v>
      </c>
      <c r="E63" s="130">
        <v>0</v>
      </c>
      <c r="F63" s="130">
        <v>0</v>
      </c>
      <c r="G63" s="130">
        <v>0</v>
      </c>
      <c r="H63" s="130">
        <v>0</v>
      </c>
      <c r="I63" s="130">
        <v>0</v>
      </c>
      <c r="J63" s="130">
        <v>0</v>
      </c>
      <c r="K63" s="130">
        <v>0</v>
      </c>
      <c r="L63" s="130">
        <v>0</v>
      </c>
      <c r="M63" s="130">
        <v>0</v>
      </c>
      <c r="N63" s="130">
        <v>0</v>
      </c>
      <c r="O63" s="130">
        <v>0</v>
      </c>
      <c r="P63" s="130">
        <v>0</v>
      </c>
      <c r="Q63" s="130">
        <v>0</v>
      </c>
      <c r="R63" s="130">
        <v>0</v>
      </c>
      <c r="S63" s="130">
        <v>188.9252431237246</v>
      </c>
      <c r="T63" s="130">
        <v>303.1413535464749</v>
      </c>
      <c r="U63" s="130">
        <v>603.5639918259089</v>
      </c>
      <c r="V63" s="130">
        <v>1323.363022181527</v>
      </c>
      <c r="W63" s="130">
        <v>0</v>
      </c>
      <c r="X63" s="130">
        <v>0</v>
      </c>
      <c r="Y63" s="130">
        <v>0</v>
      </c>
      <c r="Z63" s="130">
        <v>0</v>
      </c>
    </row>
    <row r="64" spans="1:26" ht="12.75">
      <c r="A64" s="137"/>
      <c r="B64" s="138" t="s">
        <v>35</v>
      </c>
      <c r="C64" s="130">
        <v>0</v>
      </c>
      <c r="D64" s="130">
        <v>0</v>
      </c>
      <c r="E64" s="130">
        <v>0</v>
      </c>
      <c r="F64" s="130">
        <v>0</v>
      </c>
      <c r="G64" s="130">
        <v>0</v>
      </c>
      <c r="H64" s="130">
        <v>0</v>
      </c>
      <c r="I64" s="130">
        <v>0</v>
      </c>
      <c r="J64" s="130">
        <v>0</v>
      </c>
      <c r="K64" s="130">
        <v>0</v>
      </c>
      <c r="L64" s="130">
        <v>0</v>
      </c>
      <c r="M64" s="130">
        <v>0</v>
      </c>
      <c r="N64" s="130">
        <v>0</v>
      </c>
      <c r="O64" s="130">
        <v>0</v>
      </c>
      <c r="P64" s="130">
        <v>0</v>
      </c>
      <c r="Q64" s="130">
        <v>0</v>
      </c>
      <c r="R64" s="130">
        <v>0</v>
      </c>
      <c r="S64" s="130">
        <v>1438.3539733001035</v>
      </c>
      <c r="T64" s="130">
        <v>1846.1311132769142</v>
      </c>
      <c r="U64" s="130">
        <v>2073.91697291427</v>
      </c>
      <c r="V64" s="130">
        <v>2062.2520166417667</v>
      </c>
      <c r="W64" s="130">
        <v>0</v>
      </c>
      <c r="X64" s="130">
        <v>0</v>
      </c>
      <c r="Y64" s="130">
        <v>0</v>
      </c>
      <c r="Z64" s="130">
        <v>0</v>
      </c>
    </row>
    <row r="65" spans="1:26" ht="12.75">
      <c r="A65" s="137"/>
      <c r="B65" s="138" t="s">
        <v>199</v>
      </c>
      <c r="C65" s="130">
        <v>0</v>
      </c>
      <c r="D65" s="130">
        <v>0</v>
      </c>
      <c r="E65" s="130">
        <v>0</v>
      </c>
      <c r="F65" s="130">
        <v>0</v>
      </c>
      <c r="G65" s="130">
        <v>0</v>
      </c>
      <c r="H65" s="130">
        <v>0</v>
      </c>
      <c r="I65" s="130">
        <v>0</v>
      </c>
      <c r="J65" s="130">
        <v>0</v>
      </c>
      <c r="K65" s="130">
        <v>0</v>
      </c>
      <c r="L65" s="130">
        <v>0</v>
      </c>
      <c r="M65" s="130">
        <v>0</v>
      </c>
      <c r="N65" s="130">
        <v>0</v>
      </c>
      <c r="O65" s="130">
        <v>0</v>
      </c>
      <c r="P65" s="130">
        <v>0</v>
      </c>
      <c r="Q65" s="130">
        <v>0</v>
      </c>
      <c r="R65" s="130">
        <v>0</v>
      </c>
      <c r="S65" s="130">
        <v>2090.5302809999994</v>
      </c>
      <c r="T65" s="130">
        <v>3078.9312919999993</v>
      </c>
      <c r="U65" s="130">
        <v>4326.557911000001</v>
      </c>
      <c r="V65" s="130">
        <v>5684.096881000001</v>
      </c>
      <c r="W65" s="130">
        <v>6932.677551</v>
      </c>
      <c r="X65" s="130">
        <v>7480.286808</v>
      </c>
      <c r="Y65" s="130">
        <v>7611.453932</v>
      </c>
      <c r="Z65" s="130">
        <v>7484.46359</v>
      </c>
    </row>
    <row r="66" spans="1:26" ht="12.75">
      <c r="A66" s="137"/>
      <c r="B66" s="138" t="s">
        <v>34</v>
      </c>
      <c r="C66" s="130">
        <v>0</v>
      </c>
      <c r="D66" s="130">
        <v>0</v>
      </c>
      <c r="E66" s="130">
        <v>0</v>
      </c>
      <c r="F66" s="130">
        <v>0</v>
      </c>
      <c r="G66" s="130">
        <v>0</v>
      </c>
      <c r="H66" s="130">
        <v>0</v>
      </c>
      <c r="I66" s="130">
        <v>0</v>
      </c>
      <c r="J66" s="130">
        <v>0</v>
      </c>
      <c r="K66" s="130">
        <v>0</v>
      </c>
      <c r="L66" s="130">
        <v>0</v>
      </c>
      <c r="M66" s="130">
        <v>0</v>
      </c>
      <c r="N66" s="130">
        <v>0</v>
      </c>
      <c r="O66" s="130">
        <v>0</v>
      </c>
      <c r="P66" s="130">
        <v>0</v>
      </c>
      <c r="Q66" s="130">
        <v>0</v>
      </c>
      <c r="R66" s="130">
        <v>0</v>
      </c>
      <c r="S66" s="130">
        <v>208.29552700000022</v>
      </c>
      <c r="T66" s="130">
        <v>359.0023920000001</v>
      </c>
      <c r="U66" s="130">
        <v>777.4445230000001</v>
      </c>
      <c r="V66" s="130">
        <v>1897.3646550000003</v>
      </c>
      <c r="W66" s="130">
        <v>6932.677551</v>
      </c>
      <c r="X66" s="130">
        <v>7480.286808</v>
      </c>
      <c r="Y66" s="130">
        <v>7611.453932</v>
      </c>
      <c r="Z66" s="130">
        <v>7484.46359</v>
      </c>
    </row>
    <row r="67" spans="1:26" ht="12.75">
      <c r="A67" s="137"/>
      <c r="B67" s="138" t="s">
        <v>210</v>
      </c>
      <c r="C67" s="130">
        <v>0</v>
      </c>
      <c r="D67" s="130">
        <v>0</v>
      </c>
      <c r="E67" s="130">
        <v>0</v>
      </c>
      <c r="F67" s="130">
        <v>0</v>
      </c>
      <c r="G67" s="130">
        <v>0</v>
      </c>
      <c r="H67" s="130">
        <v>0</v>
      </c>
      <c r="I67" s="130">
        <v>0</v>
      </c>
      <c r="J67" s="130">
        <v>0</v>
      </c>
      <c r="K67" s="130">
        <v>0</v>
      </c>
      <c r="L67" s="130">
        <v>0</v>
      </c>
      <c r="M67" s="130">
        <v>0</v>
      </c>
      <c r="N67" s="130">
        <v>0</v>
      </c>
      <c r="O67" s="130">
        <v>0</v>
      </c>
      <c r="P67" s="130">
        <v>0</v>
      </c>
      <c r="Q67" s="130">
        <v>0</v>
      </c>
      <c r="R67" s="130">
        <v>0</v>
      </c>
      <c r="S67" s="130">
        <v>1882.234754</v>
      </c>
      <c r="T67" s="130">
        <v>2719.928899999999</v>
      </c>
      <c r="U67" s="130">
        <v>3549.1133880000007</v>
      </c>
      <c r="V67" s="130">
        <v>3786.732226000001</v>
      </c>
      <c r="W67" s="130">
        <v>0</v>
      </c>
      <c r="X67" s="130">
        <v>0</v>
      </c>
      <c r="Y67" s="130">
        <v>0</v>
      </c>
      <c r="Z67" s="130">
        <v>0</v>
      </c>
    </row>
    <row r="68" spans="1:26" ht="12.75">
      <c r="A68" s="137"/>
      <c r="B68" s="138" t="s">
        <v>200</v>
      </c>
      <c r="C68" s="130">
        <v>339.4708318019268</v>
      </c>
      <c r="D68" s="130">
        <v>409.1423321912098</v>
      </c>
      <c r="E68" s="130">
        <v>457.91535296607435</v>
      </c>
      <c r="F68" s="130">
        <v>522.2957060303247</v>
      </c>
      <c r="G68" s="130">
        <v>180.67226328169272</v>
      </c>
      <c r="H68" s="130">
        <v>78.82288964000003</v>
      </c>
      <c r="I68" s="130">
        <v>97.84383800000003</v>
      </c>
      <c r="J68" s="130">
        <v>93.97999999999999</v>
      </c>
      <c r="K68" s="130">
        <v>65.75233539080467</v>
      </c>
      <c r="L68" s="130">
        <v>78.246</v>
      </c>
      <c r="M68" s="130">
        <v>79.902</v>
      </c>
      <c r="N68" s="130">
        <v>81.075</v>
      </c>
      <c r="O68" s="130">
        <v>86.5032162</v>
      </c>
      <c r="P68" s="130">
        <v>97.140825</v>
      </c>
      <c r="Q68" s="130">
        <v>105.46893699999998</v>
      </c>
      <c r="R68" s="130">
        <v>113.664999</v>
      </c>
      <c r="S68" s="130">
        <v>111.82026760000001</v>
      </c>
      <c r="T68" s="130">
        <v>83.58135529459864</v>
      </c>
      <c r="U68" s="130">
        <v>82.27466701513961</v>
      </c>
      <c r="V68" s="130">
        <v>143.77238250387376</v>
      </c>
      <c r="W68" s="130">
        <v>162.55132178802683</v>
      </c>
      <c r="X68" s="130">
        <v>231.22971447419062</v>
      </c>
      <c r="Y68" s="130">
        <v>166.45387386084718</v>
      </c>
      <c r="Z68" s="130">
        <v>104.93483198101822</v>
      </c>
    </row>
    <row r="69" spans="1:26" ht="12.75">
      <c r="A69" s="8"/>
      <c r="B69" s="140" t="s">
        <v>17</v>
      </c>
      <c r="C69" s="130">
        <v>3070.286706452138</v>
      </c>
      <c r="D69" s="130">
        <v>3346.3708056483247</v>
      </c>
      <c r="E69" s="130">
        <v>3567.963847389845</v>
      </c>
      <c r="F69" s="130">
        <v>5103.338877455662</v>
      </c>
      <c r="G69" s="130">
        <v>7001.751971061085</v>
      </c>
      <c r="H69" s="130">
        <v>7867.870768140001</v>
      </c>
      <c r="I69" s="130">
        <v>8784.307247099998</v>
      </c>
      <c r="J69" s="130">
        <v>9261.570958099994</v>
      </c>
      <c r="K69" s="130">
        <v>9781.249948090808</v>
      </c>
      <c r="L69" s="130">
        <v>10370.095282400001</v>
      </c>
      <c r="M69" s="130">
        <v>10792.411991</v>
      </c>
      <c r="N69" s="130">
        <v>11708.476033499996</v>
      </c>
      <c r="O69" s="130">
        <v>13719.770297299998</v>
      </c>
      <c r="P69" s="130">
        <v>15877.637027000004</v>
      </c>
      <c r="Q69" s="130">
        <v>17616.145184</v>
      </c>
      <c r="R69" s="130">
        <v>18677.495559000003</v>
      </c>
      <c r="S69" s="130">
        <v>21448.334888599995</v>
      </c>
      <c r="T69" s="130">
        <v>24907.762843294586</v>
      </c>
      <c r="U69" s="130">
        <v>28597.911334497985</v>
      </c>
      <c r="V69" s="130">
        <v>32505.134060564567</v>
      </c>
      <c r="W69" s="130">
        <v>35303.80317100583</v>
      </c>
      <c r="X69" s="130">
        <v>35974.18141121071</v>
      </c>
      <c r="Y69" s="130">
        <v>34991.61561689316</v>
      </c>
      <c r="Z69" s="130">
        <v>32989.006081861866</v>
      </c>
    </row>
    <row r="70" spans="1:26" ht="12.75">
      <c r="A70" s="8"/>
      <c r="B70" s="140" t="s">
        <v>37</v>
      </c>
      <c r="C70" s="130">
        <v>0</v>
      </c>
      <c r="D70" s="130">
        <v>0</v>
      </c>
      <c r="E70" s="130">
        <v>0</v>
      </c>
      <c r="F70" s="130">
        <v>0</v>
      </c>
      <c r="G70" s="130">
        <v>0</v>
      </c>
      <c r="H70" s="130">
        <v>0</v>
      </c>
      <c r="I70" s="130">
        <v>0</v>
      </c>
      <c r="J70" s="130">
        <v>206.66750000000002</v>
      </c>
      <c r="K70" s="130">
        <v>502.3789999999999</v>
      </c>
      <c r="L70" s="130">
        <v>586.8850000000002</v>
      </c>
      <c r="M70" s="130">
        <v>590.8879999999999</v>
      </c>
      <c r="N70" s="130">
        <v>651.4563038508122</v>
      </c>
      <c r="O70" s="130">
        <v>739.1924094336964</v>
      </c>
      <c r="P70" s="130">
        <v>816.2752895672447</v>
      </c>
      <c r="Q70" s="130">
        <v>905.4373798272363</v>
      </c>
      <c r="R70" s="130">
        <v>986.9495794984205</v>
      </c>
      <c r="S70" s="130">
        <v>1058.9199444072792</v>
      </c>
      <c r="T70" s="130">
        <v>1117.8313014593468</v>
      </c>
      <c r="U70" s="130">
        <v>1793.4594540268736</v>
      </c>
      <c r="V70" s="130">
        <v>2748.0780312082334</v>
      </c>
      <c r="W70" s="130">
        <v>3195.5677108908276</v>
      </c>
      <c r="X70" s="130">
        <v>3134.2919245268786</v>
      </c>
      <c r="Y70" s="130">
        <v>2920.8125371003644</v>
      </c>
      <c r="Z70" s="130">
        <v>3130.605748263244</v>
      </c>
    </row>
    <row r="71" spans="1:26" ht="12.75">
      <c r="A71" s="140" t="s">
        <v>150</v>
      </c>
      <c r="C71" s="130">
        <v>3222.6068079009765</v>
      </c>
      <c r="D71" s="130">
        <v>3555.7814179304696</v>
      </c>
      <c r="E71" s="130">
        <v>3809.9394448998137</v>
      </c>
      <c r="F71" s="130">
        <v>5371.036035084457</v>
      </c>
      <c r="G71" s="130">
        <v>7334.849615114308</v>
      </c>
      <c r="H71" s="130">
        <v>8215.500842798785</v>
      </c>
      <c r="I71" s="130">
        <v>9124.565632218633</v>
      </c>
      <c r="J71" s="130">
        <v>9850.284681143705</v>
      </c>
      <c r="K71" s="130">
        <v>10685.264093331622</v>
      </c>
      <c r="L71" s="130">
        <v>11387.84888267341</v>
      </c>
      <c r="M71" s="130">
        <v>11864.03712358806</v>
      </c>
      <c r="N71" s="130">
        <v>12888.506542160736</v>
      </c>
      <c r="O71" s="130">
        <v>15020.673227314714</v>
      </c>
      <c r="P71" s="130">
        <v>17322.56710960588</v>
      </c>
      <c r="Q71" s="130">
        <v>19197.106127952073</v>
      </c>
      <c r="R71" s="130">
        <v>20376.635145181637</v>
      </c>
      <c r="S71" s="130">
        <v>23261.20511980718</v>
      </c>
      <c r="T71" s="130">
        <v>26810.590188132075</v>
      </c>
      <c r="U71" s="130">
        <v>31258.050780175006</v>
      </c>
      <c r="V71" s="130">
        <v>36538.075781830674</v>
      </c>
      <c r="W71" s="130">
        <v>40023.30921012463</v>
      </c>
      <c r="X71" s="130">
        <v>40753.59874143978</v>
      </c>
      <c r="Y71" s="130">
        <v>39752.15476217319</v>
      </c>
      <c r="Z71" s="130">
        <v>38047.10132781237</v>
      </c>
    </row>
    <row r="72" spans="1:26" ht="12.75">
      <c r="A72" s="140" t="s">
        <v>201</v>
      </c>
      <c r="B72" s="137"/>
      <c r="C72" s="130">
        <v>102.37890596849684</v>
      </c>
      <c r="D72" s="130">
        <v>111.19487260668348</v>
      </c>
      <c r="E72" s="130">
        <v>122.4620759623308</v>
      </c>
      <c r="F72" s="130">
        <v>117.10007118699377</v>
      </c>
      <c r="G72" s="130">
        <v>101.90410839710239</v>
      </c>
      <c r="H72" s="130">
        <v>71.61035809411078</v>
      </c>
      <c r="I72" s="130">
        <v>77.25597500000003</v>
      </c>
      <c r="J72" s="130">
        <v>84.73075000000017</v>
      </c>
      <c r="K72" s="130">
        <v>92.15605000000005</v>
      </c>
      <c r="L72" s="130">
        <v>102.235725</v>
      </c>
      <c r="M72" s="130">
        <v>117.02077499999996</v>
      </c>
      <c r="N72" s="130">
        <v>128.51247500000045</v>
      </c>
      <c r="O72" s="130">
        <v>144.59400000000005</v>
      </c>
      <c r="P72" s="130">
        <v>154.16039999999975</v>
      </c>
      <c r="Q72" s="130">
        <v>169.4033508640032</v>
      </c>
      <c r="R72" s="130">
        <v>178.505470136206</v>
      </c>
      <c r="S72" s="130">
        <v>193.70781409699248</v>
      </c>
      <c r="T72" s="130">
        <v>153.79371396701663</v>
      </c>
      <c r="U72" s="130">
        <v>103.66720296125277</v>
      </c>
      <c r="V72" s="130">
        <v>122.58632567651694</v>
      </c>
      <c r="W72" s="130">
        <v>122.69564770484249</v>
      </c>
      <c r="X72" s="130">
        <v>146.38701557444256</v>
      </c>
      <c r="Y72" s="130">
        <v>154.15837576279228</v>
      </c>
      <c r="Z72" s="130">
        <v>151.9489140875703</v>
      </c>
    </row>
    <row r="73" spans="1:26" ht="12.75">
      <c r="A73" s="6" t="s">
        <v>202</v>
      </c>
      <c r="B73" s="6"/>
      <c r="C73" s="130">
        <v>1260</v>
      </c>
      <c r="D73" s="130">
        <v>1460</v>
      </c>
      <c r="E73" s="130">
        <v>1630</v>
      </c>
      <c r="F73" s="130">
        <v>1890</v>
      </c>
      <c r="G73" s="130">
        <v>2150</v>
      </c>
      <c r="H73" s="130">
        <v>2400</v>
      </c>
      <c r="I73" s="130">
        <v>2770</v>
      </c>
      <c r="J73" s="130">
        <v>3210</v>
      </c>
      <c r="K73" s="130">
        <v>3540</v>
      </c>
      <c r="L73" s="130">
        <v>3900</v>
      </c>
      <c r="M73" s="130">
        <v>4140</v>
      </c>
      <c r="N73" s="130">
        <v>4220</v>
      </c>
      <c r="O73" s="130">
        <v>4110</v>
      </c>
      <c r="P73" s="130">
        <v>4615.73</v>
      </c>
      <c r="Q73" s="130">
        <v>4786.392245786708</v>
      </c>
      <c r="R73" s="130">
        <v>5303.359950517486</v>
      </c>
      <c r="S73" s="130">
        <v>5866.643908882354</v>
      </c>
      <c r="T73" s="130">
        <v>6332.853875290337</v>
      </c>
      <c r="U73" s="130">
        <v>7028.6380162332025</v>
      </c>
      <c r="V73" s="130">
        <v>7782.13136519384</v>
      </c>
      <c r="W73" s="130">
        <v>8516.010356287687</v>
      </c>
      <c r="X73" s="130">
        <v>9132.378525178538</v>
      </c>
      <c r="Y73" s="130">
        <v>9656.781069735713</v>
      </c>
      <c r="Z73" s="130">
        <v>10322.162561096338</v>
      </c>
    </row>
    <row r="74" spans="1:26" ht="12.75" customHeight="1">
      <c r="A74" s="140" t="s">
        <v>203</v>
      </c>
      <c r="B74" s="137"/>
      <c r="C74" s="130">
        <v>450.2535995376261</v>
      </c>
      <c r="D74" s="130">
        <v>539.4127281589381</v>
      </c>
      <c r="E74" s="130">
        <v>626.3428785647175</v>
      </c>
      <c r="F74" s="130">
        <v>732.6646935831882</v>
      </c>
      <c r="G74" s="130">
        <v>834.7628125551425</v>
      </c>
      <c r="H74" s="130">
        <v>932.8211605098643</v>
      </c>
      <c r="I74" s="130">
        <v>1088.96</v>
      </c>
      <c r="J74" s="130">
        <v>1275.9199999999996</v>
      </c>
      <c r="K74" s="130">
        <v>1492.3999999999996</v>
      </c>
      <c r="L74" s="130">
        <v>1748.2399999999998</v>
      </c>
      <c r="M74" s="130">
        <v>1857.0801599999995</v>
      </c>
      <c r="N74" s="130">
        <v>1966.1621113951987</v>
      </c>
      <c r="O74" s="130">
        <v>2079.8204074110836</v>
      </c>
      <c r="P74" s="130">
        <v>2231.516983360203</v>
      </c>
      <c r="Q74" s="130">
        <v>2668.0373581940867</v>
      </c>
      <c r="R74" s="130">
        <v>3173.1237931736314</v>
      </c>
      <c r="S74" s="130">
        <v>3756.6771195734827</v>
      </c>
      <c r="T74" s="130">
        <v>4414.2047697427215</v>
      </c>
      <c r="U74" s="130">
        <v>4583.378283460563</v>
      </c>
      <c r="V74" s="130">
        <v>4407.403203188444</v>
      </c>
      <c r="W74" s="130">
        <v>4516.548971431839</v>
      </c>
      <c r="X74" s="130">
        <v>4585.001912959984</v>
      </c>
      <c r="Y74" s="130">
        <v>4744.451943999757</v>
      </c>
      <c r="Z74" s="130">
        <v>5222.802037119072</v>
      </c>
    </row>
    <row r="75" spans="1:26" ht="27" customHeight="1">
      <c r="A75" s="600" t="s">
        <v>204</v>
      </c>
      <c r="B75" s="600"/>
      <c r="C75" s="131">
        <v>5035.239313407099</v>
      </c>
      <c r="D75" s="131">
        <v>5666.389018696096</v>
      </c>
      <c r="E75" s="131">
        <v>6188.7443994268615</v>
      </c>
      <c r="F75" s="131">
        <v>8110.800799854638</v>
      </c>
      <c r="G75" s="131">
        <v>10421.516536066556</v>
      </c>
      <c r="H75" s="131">
        <v>11619.93236140276</v>
      </c>
      <c r="I75" s="131">
        <v>13060.781607218632</v>
      </c>
      <c r="J75" s="131">
        <v>14420.935431143706</v>
      </c>
      <c r="K75" s="131">
        <v>15809.820143331628</v>
      </c>
      <c r="L75" s="131">
        <v>17138.324607673414</v>
      </c>
      <c r="M75" s="131">
        <v>17978.138058588054</v>
      </c>
      <c r="N75" s="131">
        <v>19203.181128555938</v>
      </c>
      <c r="O75" s="131">
        <v>21355.0876347258</v>
      </c>
      <c r="P75" s="131">
        <v>24323.974492966066</v>
      </c>
      <c r="Q75" s="131">
        <v>26820.939082796875</v>
      </c>
      <c r="R75" s="131">
        <v>29031.624359008943</v>
      </c>
      <c r="S75" s="131">
        <v>33078.23396236001</v>
      </c>
      <c r="T75" s="131">
        <v>37711.442547132174</v>
      </c>
      <c r="U75" s="131">
        <v>42973.73428283003</v>
      </c>
      <c r="V75" s="131">
        <v>48850.196675889485</v>
      </c>
      <c r="W75" s="131">
        <v>53178.56418554898</v>
      </c>
      <c r="X75" s="131">
        <v>54617.366195152776</v>
      </c>
      <c r="Y75" s="131">
        <v>54307.54615167144</v>
      </c>
      <c r="Z75" s="131">
        <v>53744.01484011536</v>
      </c>
    </row>
    <row r="76" spans="1:26" ht="18.75" customHeight="1">
      <c r="A76" s="140" t="s">
        <v>205</v>
      </c>
      <c r="B76" s="137"/>
      <c r="C76" s="139">
        <v>0</v>
      </c>
      <c r="D76" s="139">
        <v>0</v>
      </c>
      <c r="E76" s="139">
        <v>0</v>
      </c>
      <c r="F76" s="139">
        <v>0</v>
      </c>
      <c r="G76" s="139">
        <v>0</v>
      </c>
      <c r="H76" s="139">
        <v>849.4915350440015</v>
      </c>
      <c r="I76" s="139">
        <v>1096.1111451397646</v>
      </c>
      <c r="J76" s="139">
        <v>1239.6356293123351</v>
      </c>
      <c r="K76" s="139">
        <v>1365.960261620541</v>
      </c>
      <c r="L76" s="139">
        <v>1179.7335987033384</v>
      </c>
      <c r="M76" s="139">
        <v>1323.4902774748984</v>
      </c>
      <c r="N76" s="139">
        <v>1630.828953774082</v>
      </c>
      <c r="O76" s="139">
        <v>2239.8718501298536</v>
      </c>
      <c r="P76" s="139">
        <v>2435.070897793783</v>
      </c>
      <c r="Q76" s="139">
        <v>3003.5759651879016</v>
      </c>
      <c r="R76" s="139">
        <v>3265.4737915176156</v>
      </c>
      <c r="S76" s="139">
        <v>3367.843128264216</v>
      </c>
      <c r="T76" s="139">
        <v>3223.2923000174123</v>
      </c>
      <c r="U76" s="139">
        <v>1695.9402946119862</v>
      </c>
      <c r="V76" s="139">
        <v>1267.1982810606169</v>
      </c>
      <c r="W76" s="139">
        <v>1205.6061353469613</v>
      </c>
      <c r="X76" s="139">
        <v>1276.3154551363232</v>
      </c>
      <c r="Y76" s="139">
        <v>1457.4185296069454</v>
      </c>
      <c r="Z76" s="139">
        <v>1555.7015502837658</v>
      </c>
    </row>
    <row r="77" spans="1:26" ht="12.75">
      <c r="A77" s="137"/>
      <c r="B77" s="137" t="s">
        <v>206</v>
      </c>
      <c r="C77" s="139">
        <v>0</v>
      </c>
      <c r="D77" s="139">
        <v>0</v>
      </c>
      <c r="E77" s="139">
        <v>0</v>
      </c>
      <c r="F77" s="139">
        <v>0</v>
      </c>
      <c r="G77" s="139">
        <v>0</v>
      </c>
      <c r="H77" s="139">
        <v>220</v>
      </c>
      <c r="I77" s="139">
        <v>290</v>
      </c>
      <c r="J77" s="139">
        <v>350</v>
      </c>
      <c r="K77" s="139">
        <v>400</v>
      </c>
      <c r="L77" s="139">
        <v>88.61599999999999</v>
      </c>
      <c r="M77" s="139">
        <v>78.74387762476965</v>
      </c>
      <c r="N77" s="139">
        <v>74.27869853618176</v>
      </c>
      <c r="O77" s="139">
        <v>62.40309855195369</v>
      </c>
      <c r="P77" s="139">
        <v>54.19906872357069</v>
      </c>
      <c r="Q77" s="139">
        <v>78.02167926639618</v>
      </c>
      <c r="R77" s="139">
        <v>116.65718956520482</v>
      </c>
      <c r="S77" s="139">
        <v>165.21380882021026</v>
      </c>
      <c r="T77" s="139">
        <v>152.97377996072146</v>
      </c>
      <c r="U77" s="139">
        <v>148.8056074569239</v>
      </c>
      <c r="V77" s="139">
        <v>196.60863877372947</v>
      </c>
      <c r="W77" s="139">
        <v>197.72363655784477</v>
      </c>
      <c r="X77" s="139">
        <v>226.5965040241449</v>
      </c>
      <c r="Y77" s="139">
        <v>202.49049295774648</v>
      </c>
      <c r="Z77" s="139">
        <v>236.23890845070423</v>
      </c>
    </row>
    <row r="78" spans="1:26" ht="12.75">
      <c r="A78" s="9"/>
      <c r="B78" s="9" t="s">
        <v>182</v>
      </c>
      <c r="C78" s="130">
        <v>0</v>
      </c>
      <c r="D78" s="130">
        <v>0</v>
      </c>
      <c r="E78" s="130">
        <v>0</v>
      </c>
      <c r="F78" s="130">
        <v>0</v>
      </c>
      <c r="G78" s="81">
        <v>0</v>
      </c>
      <c r="H78" s="133">
        <v>0</v>
      </c>
      <c r="I78" s="141">
        <v>0</v>
      </c>
      <c r="J78" s="141">
        <v>0</v>
      </c>
      <c r="K78" s="141">
        <v>0</v>
      </c>
      <c r="L78" s="141">
        <v>0</v>
      </c>
      <c r="M78" s="141">
        <v>0</v>
      </c>
      <c r="N78" s="141">
        <v>0</v>
      </c>
      <c r="O78" s="141">
        <v>0</v>
      </c>
      <c r="P78" s="141">
        <v>0</v>
      </c>
      <c r="Q78" s="141">
        <v>0</v>
      </c>
      <c r="R78" s="141">
        <v>0</v>
      </c>
      <c r="S78" s="141">
        <v>0</v>
      </c>
      <c r="T78" s="141">
        <v>109.61213595843452</v>
      </c>
      <c r="U78" s="141">
        <v>109.61213595843452</v>
      </c>
      <c r="V78" s="141">
        <v>126.66291266307991</v>
      </c>
      <c r="W78" s="141">
        <v>175.37941753349526</v>
      </c>
      <c r="X78" s="141">
        <v>177.815242777016</v>
      </c>
      <c r="Y78" s="141">
        <v>172.9435922899745</v>
      </c>
      <c r="Z78" s="141">
        <v>172.9435922899745</v>
      </c>
    </row>
    <row r="79" spans="1:26" ht="12.75">
      <c r="A79" s="137"/>
      <c r="B79" s="137" t="s">
        <v>144</v>
      </c>
      <c r="C79" s="139">
        <v>0</v>
      </c>
      <c r="D79" s="139">
        <v>0</v>
      </c>
      <c r="E79" s="139">
        <v>0</v>
      </c>
      <c r="F79" s="139">
        <v>0</v>
      </c>
      <c r="G79" s="139">
        <v>0</v>
      </c>
      <c r="H79" s="139">
        <v>220</v>
      </c>
      <c r="I79" s="139">
        <v>290</v>
      </c>
      <c r="J79" s="139">
        <v>350</v>
      </c>
      <c r="K79" s="139">
        <v>400</v>
      </c>
      <c r="L79" s="139">
        <v>88.61599999999999</v>
      </c>
      <c r="M79" s="139">
        <v>78.74387762476965</v>
      </c>
      <c r="N79" s="139">
        <v>74.27869853618176</v>
      </c>
      <c r="O79" s="139">
        <v>62.40309855195369</v>
      </c>
      <c r="P79" s="139">
        <v>54.19906872357069</v>
      </c>
      <c r="Q79" s="139">
        <v>78.02167926639618</v>
      </c>
      <c r="R79" s="139">
        <v>116.65718956520482</v>
      </c>
      <c r="S79" s="139">
        <v>165.21380882021026</v>
      </c>
      <c r="T79" s="139">
        <v>262.5859159191559</v>
      </c>
      <c r="U79" s="139">
        <v>258.4177434153585</v>
      </c>
      <c r="V79" s="139">
        <v>323.27155143680943</v>
      </c>
      <c r="W79" s="139">
        <v>373.10305409134</v>
      </c>
      <c r="X79" s="139">
        <v>404.4117468011609</v>
      </c>
      <c r="Y79" s="139">
        <v>375.434085247721</v>
      </c>
      <c r="Z79" s="139">
        <v>409.18250074067873</v>
      </c>
    </row>
    <row r="80" spans="1:26" ht="12.75">
      <c r="A80" s="137"/>
      <c r="B80" s="137" t="s">
        <v>43</v>
      </c>
      <c r="C80" s="139">
        <v>0</v>
      </c>
      <c r="D80" s="139">
        <v>0</v>
      </c>
      <c r="E80" s="139">
        <v>0</v>
      </c>
      <c r="F80" s="139">
        <v>0</v>
      </c>
      <c r="G80" s="139">
        <v>0</v>
      </c>
      <c r="H80" s="139">
        <v>629.4915350440015</v>
      </c>
      <c r="I80" s="139">
        <v>806.1111451397647</v>
      </c>
      <c r="J80" s="139">
        <v>889.6356293123351</v>
      </c>
      <c r="K80" s="139">
        <v>965.9602616205409</v>
      </c>
      <c r="L80" s="139">
        <v>1091.1175987033384</v>
      </c>
      <c r="M80" s="139">
        <v>1244.746399850129</v>
      </c>
      <c r="N80" s="139">
        <v>1556.5502552379003</v>
      </c>
      <c r="O80" s="139">
        <v>2177.4687515778996</v>
      </c>
      <c r="P80" s="139">
        <v>2380.8718290702127</v>
      </c>
      <c r="Q80" s="139">
        <v>2925.5542859215057</v>
      </c>
      <c r="R80" s="139">
        <v>3148.8166019524106</v>
      </c>
      <c r="S80" s="139">
        <v>3202.629319444004</v>
      </c>
      <c r="T80" s="139">
        <v>2960.7063840982555</v>
      </c>
      <c r="U80" s="139">
        <v>1437.5225511966273</v>
      </c>
      <c r="V80" s="139">
        <v>943.9267296238077</v>
      </c>
      <c r="W80" s="139">
        <v>832.5030812556215</v>
      </c>
      <c r="X80" s="139">
        <v>871.9037083351623</v>
      </c>
      <c r="Y80" s="139">
        <v>1081.9844443592247</v>
      </c>
      <c r="Z80" s="139">
        <v>1146.519049543087</v>
      </c>
    </row>
    <row r="81" spans="1:26" ht="23.25" customHeight="1" thickBot="1">
      <c r="A81" s="144" t="s">
        <v>207</v>
      </c>
      <c r="B81" s="189"/>
      <c r="C81" s="145">
        <v>5035.239313407099</v>
      </c>
      <c r="D81" s="145">
        <v>5666.389018696096</v>
      </c>
      <c r="E81" s="145">
        <v>6188.7443994268615</v>
      </c>
      <c r="F81" s="145">
        <v>8110.800799854638</v>
      </c>
      <c r="G81" s="145">
        <v>10421.516536066556</v>
      </c>
      <c r="H81" s="145">
        <v>12469.423896446759</v>
      </c>
      <c r="I81" s="145">
        <v>14156.892752358399</v>
      </c>
      <c r="J81" s="145">
        <v>15660.571060456037</v>
      </c>
      <c r="K81" s="145">
        <v>17175.780404952166</v>
      </c>
      <c r="L81" s="145">
        <v>18318.05820637675</v>
      </c>
      <c r="M81" s="145">
        <v>19301.628336062953</v>
      </c>
      <c r="N81" s="145">
        <v>20834.010082330016</v>
      </c>
      <c r="O81" s="145">
        <v>23594.95948485566</v>
      </c>
      <c r="P81" s="145">
        <v>26759.045390759857</v>
      </c>
      <c r="Q81" s="145">
        <v>29824.51504798478</v>
      </c>
      <c r="R81" s="145">
        <v>32297.09815052658</v>
      </c>
      <c r="S81" s="145">
        <v>36446.077090624225</v>
      </c>
      <c r="T81" s="145">
        <v>40934.73484714958</v>
      </c>
      <c r="U81" s="145">
        <v>44669.67457744203</v>
      </c>
      <c r="V81" s="145">
        <v>50117.3949569501</v>
      </c>
      <c r="W81" s="145">
        <v>54384.17032089594</v>
      </c>
      <c r="X81" s="145">
        <v>55893.6816502891</v>
      </c>
      <c r="Y81" s="145">
        <v>55764.96468127839</v>
      </c>
      <c r="Z81" s="145">
        <v>55299.71639039912</v>
      </c>
    </row>
    <row r="82" spans="1:26" ht="35.25" customHeight="1">
      <c r="A82" s="601" t="s">
        <v>686</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row>
    <row r="83" spans="1:26" ht="18.75" customHeight="1">
      <c r="A83" s="454" t="s">
        <v>828</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ht="17.25" customHeight="1">
      <c r="A84" s="454" t="s">
        <v>967</v>
      </c>
    </row>
  </sheetData>
  <sheetProtection/>
  <mergeCells count="4">
    <mergeCell ref="A35:B35"/>
    <mergeCell ref="A75:B75"/>
    <mergeCell ref="A41:B41"/>
    <mergeCell ref="A82:Z82"/>
  </mergeCell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theme="9"/>
  </sheetPr>
  <dimension ref="A1:H8"/>
  <sheetViews>
    <sheetView zoomScalePageLayoutView="0" workbookViewId="0" topLeftCell="A1">
      <selection activeCell="A1" sqref="A1:H1"/>
    </sheetView>
  </sheetViews>
  <sheetFormatPr defaultColWidth="9.140625" defaultRowHeight="12.75"/>
  <cols>
    <col min="1" max="1" width="12.8515625" style="292" customWidth="1"/>
    <col min="2" max="4" width="10.421875" style="368" customWidth="1"/>
    <col min="5" max="5" width="11.421875" style="368" customWidth="1"/>
    <col min="6" max="6" width="11.57421875" style="368" customWidth="1"/>
    <col min="7" max="7" width="11.28125" style="368" customWidth="1"/>
    <col min="8" max="8" width="11.140625" style="368" customWidth="1"/>
  </cols>
  <sheetData>
    <row r="1" spans="1:8" ht="21" customHeight="1">
      <c r="A1" s="657" t="s">
        <v>401</v>
      </c>
      <c r="B1" s="657"/>
      <c r="C1" s="657"/>
      <c r="D1" s="657"/>
      <c r="E1" s="657"/>
      <c r="F1" s="657"/>
      <c r="G1" s="657"/>
      <c r="H1" s="657"/>
    </row>
    <row r="2" spans="1:8" ht="25.5">
      <c r="A2" s="369"/>
      <c r="B2" s="370" t="s">
        <v>350</v>
      </c>
      <c r="C2" s="370" t="s">
        <v>677</v>
      </c>
      <c r="D2" s="370" t="s">
        <v>678</v>
      </c>
      <c r="E2" s="370" t="s">
        <v>679</v>
      </c>
      <c r="F2" s="370" t="s">
        <v>680</v>
      </c>
      <c r="G2" s="370" t="s">
        <v>681</v>
      </c>
      <c r="H2" s="370" t="s">
        <v>514</v>
      </c>
    </row>
    <row r="3" spans="1:8" ht="24" customHeight="1">
      <c r="A3" s="367" t="s">
        <v>515</v>
      </c>
      <c r="B3" s="371">
        <v>0.40410067002864786</v>
      </c>
      <c r="C3" s="371">
        <v>0.2874257167885977</v>
      </c>
      <c r="D3" s="371">
        <v>0.17598314274214552</v>
      </c>
      <c r="E3" s="371">
        <v>0.09344887184222364</v>
      </c>
      <c r="F3" s="371">
        <v>0.022563155527144448</v>
      </c>
      <c r="G3" s="371">
        <v>0.009659776972796363</v>
      </c>
      <c r="H3" s="371">
        <v>0.006818666098444491</v>
      </c>
    </row>
    <row r="4" ht="28.5" customHeight="1">
      <c r="A4" s="292" t="s">
        <v>403</v>
      </c>
    </row>
    <row r="5" ht="12.75">
      <c r="A5" s="292" t="s">
        <v>404</v>
      </c>
    </row>
    <row r="6" ht="12.75">
      <c r="A6" s="292" t="s">
        <v>405</v>
      </c>
    </row>
    <row r="7" ht="31.5" customHeight="1">
      <c r="A7" s="292" t="s">
        <v>406</v>
      </c>
    </row>
    <row r="8" ht="29.25" customHeight="1">
      <c r="A8" s="292" t="s">
        <v>185</v>
      </c>
    </row>
  </sheetData>
  <sheetProtection/>
  <mergeCells count="1">
    <mergeCell ref="A1:H1"/>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tabColor theme="9"/>
  </sheetPr>
  <dimension ref="A1:D17"/>
  <sheetViews>
    <sheetView zoomScalePageLayoutView="0" workbookViewId="0" topLeftCell="A1">
      <selection activeCell="A1" sqref="A1:D1"/>
    </sheetView>
  </sheetViews>
  <sheetFormatPr defaultColWidth="9.140625" defaultRowHeight="12.75"/>
  <cols>
    <col min="1" max="1" width="9.140625" style="292" customWidth="1"/>
    <col min="2" max="4" width="12.57421875" style="368" customWidth="1"/>
  </cols>
  <sheetData>
    <row r="1" spans="1:4" ht="48.75" customHeight="1">
      <c r="A1" s="657" t="s">
        <v>402</v>
      </c>
      <c r="B1" s="657"/>
      <c r="C1" s="657"/>
      <c r="D1" s="657"/>
    </row>
    <row r="2" spans="1:4" ht="63.75" customHeight="1">
      <c r="A2" s="401"/>
      <c r="B2" s="593" t="s">
        <v>990</v>
      </c>
      <c r="C2" s="593" t="s">
        <v>991</v>
      </c>
      <c r="D2" s="593" t="s">
        <v>992</v>
      </c>
    </row>
    <row r="3" spans="1:4" ht="12.75">
      <c r="A3" s="372">
        <v>2004</v>
      </c>
      <c r="B3" s="373">
        <v>1</v>
      </c>
      <c r="C3" s="373">
        <v>1</v>
      </c>
      <c r="D3" s="373">
        <v>1</v>
      </c>
    </row>
    <row r="4" spans="1:4" ht="12.75">
      <c r="A4" s="372">
        <v>2005</v>
      </c>
      <c r="B4" s="373">
        <v>1.0942990638732333</v>
      </c>
      <c r="C4" s="373">
        <v>1.0775538997398704</v>
      </c>
      <c r="D4" s="373">
        <v>1.0155399782204912</v>
      </c>
    </row>
    <row r="5" spans="1:4" ht="12.75">
      <c r="A5" s="372">
        <v>2006</v>
      </c>
      <c r="B5" s="373">
        <v>1.3008154847864128</v>
      </c>
      <c r="C5" s="373">
        <v>1.1917023058948017</v>
      </c>
      <c r="D5" s="373">
        <v>1.0915607684502064</v>
      </c>
    </row>
    <row r="6" spans="1:4" ht="12.75">
      <c r="A6" s="399">
        <v>2007</v>
      </c>
      <c r="B6" s="373">
        <v>1.4129497550338053</v>
      </c>
      <c r="C6" s="373">
        <v>1.2654203959261054</v>
      </c>
      <c r="D6" s="373">
        <v>1.1165852546573898</v>
      </c>
    </row>
    <row r="7" spans="1:4" ht="12.75">
      <c r="A7" s="372">
        <v>2008</v>
      </c>
      <c r="B7" s="373">
        <v>1.6516361065918108</v>
      </c>
      <c r="C7" s="373">
        <v>1.374586658436577</v>
      </c>
      <c r="D7" s="373">
        <v>1.2015510964367602</v>
      </c>
    </row>
    <row r="8" spans="1:4" ht="12.75">
      <c r="A8" s="372">
        <v>2009</v>
      </c>
      <c r="B8" s="373">
        <v>1.813780379743993</v>
      </c>
      <c r="C8" s="373">
        <v>1.5059741633966754</v>
      </c>
      <c r="D8" s="373">
        <v>1.2043901043116643</v>
      </c>
    </row>
    <row r="9" spans="1:4" ht="12.75">
      <c r="A9" s="372">
        <v>2010</v>
      </c>
      <c r="B9" s="373">
        <v>2.0099092185088976</v>
      </c>
      <c r="C9" s="373">
        <v>1.6228120453242803</v>
      </c>
      <c r="D9" s="373">
        <v>1.2385348163392917</v>
      </c>
    </row>
    <row r="10" spans="1:4" ht="12.75">
      <c r="A10" s="372">
        <v>2011</v>
      </c>
      <c r="B10" s="373">
        <v>2.104872218759532</v>
      </c>
      <c r="C10" s="373">
        <v>1.6308363828755343</v>
      </c>
      <c r="D10" s="373">
        <v>1.2906703829161363</v>
      </c>
    </row>
    <row r="11" spans="1:4" ht="12.75">
      <c r="A11" s="372">
        <v>2012</v>
      </c>
      <c r="B11" s="373">
        <v>2.292432725675276</v>
      </c>
      <c r="C11" s="373">
        <v>1.7142983113619328</v>
      </c>
      <c r="D11" s="373">
        <v>1.3372425968582107</v>
      </c>
    </row>
    <row r="12" spans="1:4" ht="12.75">
      <c r="A12" s="398">
        <v>2013</v>
      </c>
      <c r="B12" s="400">
        <v>2.5196426839407793</v>
      </c>
      <c r="C12" s="400">
        <v>1.8618579427714828</v>
      </c>
      <c r="D12" s="400">
        <v>1.3532948062568868</v>
      </c>
    </row>
    <row r="13" ht="27" customHeight="1">
      <c r="A13" s="292" t="s">
        <v>403</v>
      </c>
    </row>
    <row r="14" ht="12.75">
      <c r="A14" s="292" t="s">
        <v>404</v>
      </c>
    </row>
    <row r="15" ht="12.75">
      <c r="A15" s="292" t="s">
        <v>405</v>
      </c>
    </row>
    <row r="16" ht="25.5" customHeight="1">
      <c r="A16" s="292" t="s">
        <v>406</v>
      </c>
    </row>
    <row r="17" ht="28.5" customHeight="1">
      <c r="A17" s="292" t="s">
        <v>185</v>
      </c>
    </row>
  </sheetData>
  <sheetProtection/>
  <mergeCells count="1">
    <mergeCell ref="A1:D1"/>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tabColor theme="9"/>
  </sheetPr>
  <dimension ref="A1:C18"/>
  <sheetViews>
    <sheetView zoomScalePageLayoutView="0" workbookViewId="0" topLeftCell="A1">
      <selection activeCell="A1" sqref="A1:C1"/>
    </sheetView>
  </sheetViews>
  <sheetFormatPr defaultColWidth="9.140625" defaultRowHeight="12.75"/>
  <cols>
    <col min="1" max="1" width="32.7109375" style="292" customWidth="1"/>
    <col min="2" max="2" width="14.57421875" style="292" customWidth="1"/>
    <col min="3" max="3" width="15.28125" style="292" customWidth="1"/>
  </cols>
  <sheetData>
    <row r="1" spans="1:3" ht="48" customHeight="1">
      <c r="A1" s="645" t="s">
        <v>520</v>
      </c>
      <c r="B1" s="645"/>
      <c r="C1" s="645"/>
    </row>
    <row r="2" spans="1:3" ht="25.5">
      <c r="A2" s="393" t="s">
        <v>530</v>
      </c>
      <c r="B2" s="392" t="s">
        <v>521</v>
      </c>
      <c r="C2" s="392" t="s">
        <v>522</v>
      </c>
    </row>
    <row r="3" spans="1:3" ht="12.75">
      <c r="A3" s="397" t="s">
        <v>529</v>
      </c>
      <c r="B3" s="396">
        <v>0.43786464410735126</v>
      </c>
      <c r="C3" s="396">
        <v>0.40460526315789475</v>
      </c>
    </row>
    <row r="4" spans="1:3" ht="12.75">
      <c r="A4" s="397" t="s">
        <v>528</v>
      </c>
      <c r="B4" s="396">
        <v>0.198512252042007</v>
      </c>
      <c r="C4" s="396">
        <v>0.24999999999999997</v>
      </c>
    </row>
    <row r="5" spans="1:3" ht="12.75">
      <c r="A5" s="397" t="s">
        <v>527</v>
      </c>
      <c r="B5" s="396">
        <v>0.13025087514585765</v>
      </c>
      <c r="C5" s="396">
        <v>0.11184210526315788</v>
      </c>
    </row>
    <row r="6" spans="1:3" ht="12.75">
      <c r="A6" s="397" t="s">
        <v>526</v>
      </c>
      <c r="B6" s="396">
        <v>0.1092473745624271</v>
      </c>
      <c r="C6" s="396">
        <v>0.08223684210526315</v>
      </c>
    </row>
    <row r="7" spans="1:3" ht="12.75">
      <c r="A7" s="397" t="s">
        <v>525</v>
      </c>
      <c r="B7" s="396">
        <v>0.06242707117852976</v>
      </c>
      <c r="C7" s="396">
        <v>0.05921052631578947</v>
      </c>
    </row>
    <row r="8" spans="1:3" ht="12.75">
      <c r="A8" s="397" t="s">
        <v>524</v>
      </c>
      <c r="B8" s="396">
        <v>0.0545507584597433</v>
      </c>
      <c r="C8" s="396">
        <v>0.08552631578947369</v>
      </c>
    </row>
    <row r="9" spans="1:3" ht="25.5">
      <c r="A9" s="395" t="s">
        <v>523</v>
      </c>
      <c r="B9" s="394">
        <v>0.007147024504084015</v>
      </c>
      <c r="C9" s="394">
        <v>0.006578947368421052</v>
      </c>
    </row>
    <row r="10" ht="32.25" customHeight="1">
      <c r="A10" s="292" t="s">
        <v>407</v>
      </c>
    </row>
    <row r="11" ht="12.75">
      <c r="A11" s="292" t="s">
        <v>408</v>
      </c>
    </row>
    <row r="12" ht="12.75">
      <c r="A12" s="292" t="s">
        <v>409</v>
      </c>
    </row>
    <row r="13" ht="12.75">
      <c r="A13" s="292" t="s">
        <v>410</v>
      </c>
    </row>
    <row r="14" ht="12.75">
      <c r="A14" s="292" t="s">
        <v>411</v>
      </c>
    </row>
    <row r="15" ht="12.75">
      <c r="A15" s="292" t="s">
        <v>412</v>
      </c>
    </row>
    <row r="16" ht="25.5" customHeight="1">
      <c r="A16" s="292" t="s">
        <v>413</v>
      </c>
    </row>
    <row r="17" ht="12.75">
      <c r="A17" s="292" t="s">
        <v>414</v>
      </c>
    </row>
    <row r="18" ht="30" customHeight="1">
      <c r="A18" s="292" t="s">
        <v>185</v>
      </c>
    </row>
  </sheetData>
  <sheetProtection/>
  <mergeCells count="1">
    <mergeCell ref="A1:C1"/>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tabColor theme="9"/>
  </sheetPr>
  <dimension ref="A1:D10"/>
  <sheetViews>
    <sheetView zoomScalePageLayoutView="0" workbookViewId="0" topLeftCell="A1">
      <selection activeCell="A1" sqref="A1:D1"/>
    </sheetView>
  </sheetViews>
  <sheetFormatPr defaultColWidth="9.140625" defaultRowHeight="12.75"/>
  <cols>
    <col min="1" max="1" width="27.421875" style="0" customWidth="1"/>
    <col min="2" max="2" width="10.7109375" style="0" customWidth="1"/>
    <col min="3" max="3" width="11.421875" style="0" customWidth="1"/>
    <col min="4" max="4" width="12.00390625" style="0" customWidth="1"/>
  </cols>
  <sheetData>
    <row r="1" spans="1:4" ht="51.75" customHeight="1">
      <c r="A1" s="657" t="s">
        <v>531</v>
      </c>
      <c r="B1" s="657"/>
      <c r="C1" s="657"/>
      <c r="D1" s="657"/>
    </row>
    <row r="2" spans="1:4" ht="38.25">
      <c r="A2" s="215"/>
      <c r="B2" s="391" t="s">
        <v>532</v>
      </c>
      <c r="C2" s="391" t="s">
        <v>533</v>
      </c>
      <c r="D2" s="391" t="s">
        <v>534</v>
      </c>
    </row>
    <row r="3" spans="1:4" ht="19.5" customHeight="1">
      <c r="A3" s="3" t="s">
        <v>295</v>
      </c>
      <c r="B3" s="224">
        <v>0.2</v>
      </c>
      <c r="C3" s="224">
        <v>0.31</v>
      </c>
      <c r="D3" s="224">
        <v>0.4143717605364476</v>
      </c>
    </row>
    <row r="4" spans="1:4" ht="19.5" customHeight="1">
      <c r="A4" s="3" t="s">
        <v>11</v>
      </c>
      <c r="B4" s="224">
        <v>0.24</v>
      </c>
      <c r="C4" s="224">
        <v>0.16</v>
      </c>
      <c r="D4" s="224">
        <v>0.28039654669980835</v>
      </c>
    </row>
    <row r="5" spans="1:4" ht="19.5" customHeight="1">
      <c r="A5" s="3" t="s">
        <v>355</v>
      </c>
      <c r="B5" s="224">
        <v>0.1</v>
      </c>
      <c r="C5" s="224">
        <v>0.2</v>
      </c>
      <c r="D5" s="224">
        <v>0.20444118125614408</v>
      </c>
    </row>
    <row r="6" spans="1:4" ht="19.5" customHeight="1">
      <c r="A6" s="269" t="s">
        <v>297</v>
      </c>
      <c r="B6" s="344">
        <v>0.44</v>
      </c>
      <c r="C6" s="344">
        <v>0.32</v>
      </c>
      <c r="D6" s="344">
        <v>0.10079051150759998</v>
      </c>
    </row>
    <row r="7" ht="22.5" customHeight="1">
      <c r="A7" t="s">
        <v>263</v>
      </c>
    </row>
    <row r="8" ht="21" customHeight="1">
      <c r="A8" t="s">
        <v>413</v>
      </c>
    </row>
    <row r="9" ht="12.75">
      <c r="A9" t="s">
        <v>415</v>
      </c>
    </row>
    <row r="10" ht="21" customHeight="1">
      <c r="A10" t="s">
        <v>185</v>
      </c>
    </row>
  </sheetData>
  <sheetProtection/>
  <mergeCells count="1">
    <mergeCell ref="A1:D1"/>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tabColor theme="9"/>
  </sheetPr>
  <dimension ref="A1:F19"/>
  <sheetViews>
    <sheetView zoomScalePageLayoutView="0" workbookViewId="0" topLeftCell="A1">
      <selection activeCell="A1" sqref="A1:E1"/>
    </sheetView>
  </sheetViews>
  <sheetFormatPr defaultColWidth="9.140625" defaultRowHeight="12.75"/>
  <cols>
    <col min="2" max="2" width="15.140625" style="70" customWidth="1"/>
    <col min="3" max="3" width="14.57421875" style="0" customWidth="1"/>
    <col min="4" max="4" width="14.57421875" style="70" customWidth="1"/>
    <col min="5" max="5" width="14.7109375" style="0" customWidth="1"/>
  </cols>
  <sheetData>
    <row r="1" spans="1:5" s="70" customFormat="1" ht="55.5" customHeight="1">
      <c r="A1" s="657" t="s">
        <v>536</v>
      </c>
      <c r="B1" s="657"/>
      <c r="C1" s="657"/>
      <c r="D1" s="657"/>
      <c r="E1" s="657"/>
    </row>
    <row r="2" spans="1:5" ht="63.75">
      <c r="A2" s="388"/>
      <c r="B2" s="387" t="s">
        <v>537</v>
      </c>
      <c r="C2" s="387" t="s">
        <v>538</v>
      </c>
      <c r="D2" s="387" t="s">
        <v>539</v>
      </c>
      <c r="E2" s="386" t="s">
        <v>535</v>
      </c>
    </row>
    <row r="3" spans="1:5" ht="12.75">
      <c r="A3" s="390" t="s">
        <v>135</v>
      </c>
      <c r="B3" s="382">
        <v>5.139638</v>
      </c>
      <c r="C3" s="382">
        <v>15.581781000000001</v>
      </c>
      <c r="D3" s="382">
        <v>20.721419</v>
      </c>
      <c r="E3" s="594">
        <v>0.24803504045741268</v>
      </c>
    </row>
    <row r="4" spans="1:5" ht="12.75">
      <c r="A4" s="390" t="s">
        <v>136</v>
      </c>
      <c r="B4" s="382">
        <v>5.308433</v>
      </c>
      <c r="C4" s="382">
        <v>15.761737</v>
      </c>
      <c r="D4" s="382">
        <v>21.07017</v>
      </c>
      <c r="E4" s="594">
        <v>0.25194068201632924</v>
      </c>
    </row>
    <row r="5" spans="1:5" ht="12.75">
      <c r="A5" s="390" t="s">
        <v>137</v>
      </c>
      <c r="B5" s="382">
        <v>5.167979</v>
      </c>
      <c r="C5" s="382">
        <v>16.081371</v>
      </c>
      <c r="D5" s="382">
        <v>21.24935</v>
      </c>
      <c r="E5" s="594">
        <v>0.24320645102085475</v>
      </c>
    </row>
    <row r="6" spans="1:5" ht="12.75">
      <c r="A6" s="390" t="s">
        <v>138</v>
      </c>
      <c r="B6" s="382">
        <v>5.164959</v>
      </c>
      <c r="C6" s="382">
        <v>16.397778</v>
      </c>
      <c r="D6" s="382">
        <v>21.562737</v>
      </c>
      <c r="E6" s="594">
        <v>0.23953169766899257</v>
      </c>
    </row>
    <row r="7" spans="1:5" ht="12.75">
      <c r="A7" s="390" t="s">
        <v>139</v>
      </c>
      <c r="B7" s="382">
        <v>5.542893</v>
      </c>
      <c r="C7" s="382">
        <v>16.756039</v>
      </c>
      <c r="D7" s="382">
        <v>22.298932</v>
      </c>
      <c r="E7" s="594">
        <v>0.2485721289252777</v>
      </c>
    </row>
    <row r="8" spans="1:5" ht="12.75">
      <c r="A8" s="390" t="s">
        <v>7</v>
      </c>
      <c r="B8" s="382">
        <v>6.156</v>
      </c>
      <c r="C8" s="382">
        <v>17.512037000000003</v>
      </c>
      <c r="D8" s="382">
        <v>23.668037</v>
      </c>
      <c r="E8" s="594">
        <v>0.2600976160380347</v>
      </c>
    </row>
    <row r="9" spans="1:5" ht="12.75">
      <c r="A9" s="389" t="s">
        <v>4</v>
      </c>
      <c r="B9" s="376">
        <v>8.094</v>
      </c>
      <c r="C9" s="382">
        <v>17.001038</v>
      </c>
      <c r="D9" s="376">
        <v>25.095038</v>
      </c>
      <c r="E9" s="594">
        <v>0.32253388100069824</v>
      </c>
    </row>
    <row r="10" spans="1:5" ht="12.75">
      <c r="A10" s="389" t="s">
        <v>143</v>
      </c>
      <c r="B10" s="376">
        <v>9.308234</v>
      </c>
      <c r="C10" s="382">
        <v>16.337750999999997</v>
      </c>
      <c r="D10" s="376">
        <v>25.645985</v>
      </c>
      <c r="E10" s="594">
        <v>0.3629509258466774</v>
      </c>
    </row>
    <row r="11" spans="1:5" ht="12.75">
      <c r="A11" s="389" t="s">
        <v>147</v>
      </c>
      <c r="B11" s="376">
        <v>9.444368</v>
      </c>
      <c r="C11" s="382">
        <v>15.761302999999998</v>
      </c>
      <c r="D11" s="376">
        <v>25.205671</v>
      </c>
      <c r="E11" s="594">
        <v>0.37469218732562215</v>
      </c>
    </row>
    <row r="12" spans="1:5" ht="12.75">
      <c r="A12" s="389" t="s">
        <v>149</v>
      </c>
      <c r="B12" s="376">
        <v>8.958713</v>
      </c>
      <c r="C12" s="382">
        <v>15.566275000000001</v>
      </c>
      <c r="D12" s="376">
        <v>24.524988</v>
      </c>
      <c r="E12" s="594">
        <v>0.3652891899478197</v>
      </c>
    </row>
    <row r="13" spans="1:6" ht="12.75">
      <c r="A13" s="385" t="s">
        <v>184</v>
      </c>
      <c r="B13" s="375">
        <v>9.171</v>
      </c>
      <c r="C13" s="374">
        <v>15.063651</v>
      </c>
      <c r="D13" s="375">
        <v>24.234651</v>
      </c>
      <c r="E13" s="595">
        <v>0.3784250905862024</v>
      </c>
      <c r="F13" s="578"/>
    </row>
    <row r="14" ht="29.25" customHeight="1">
      <c r="A14" t="s">
        <v>416</v>
      </c>
    </row>
    <row r="15" ht="12.75">
      <c r="A15" t="s">
        <v>417</v>
      </c>
    </row>
    <row r="16" ht="25.5" customHeight="1">
      <c r="A16" t="s">
        <v>418</v>
      </c>
    </row>
    <row r="17" ht="12.75">
      <c r="A17" t="s">
        <v>419</v>
      </c>
    </row>
    <row r="18" ht="12.75">
      <c r="A18" t="s">
        <v>420</v>
      </c>
    </row>
    <row r="19" ht="24.75" customHeight="1">
      <c r="A19" t="s">
        <v>185</v>
      </c>
    </row>
  </sheetData>
  <sheetProtection/>
  <mergeCells count="1">
    <mergeCell ref="A1:E1"/>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tabColor theme="9"/>
  </sheetPr>
  <dimension ref="A1:D42"/>
  <sheetViews>
    <sheetView zoomScalePageLayoutView="0" workbookViewId="0" topLeftCell="A1">
      <selection activeCell="A1" sqref="A1:C1"/>
    </sheetView>
  </sheetViews>
  <sheetFormatPr defaultColWidth="9.140625" defaultRowHeight="12.75"/>
  <cols>
    <col min="1" max="1" width="9.140625" style="240" customWidth="1"/>
    <col min="2" max="2" width="17.00390625" style="1" customWidth="1"/>
    <col min="3" max="3" width="19.57421875" style="1" customWidth="1"/>
  </cols>
  <sheetData>
    <row r="1" spans="1:3" ht="50.25" customHeight="1">
      <c r="A1" s="654" t="s">
        <v>421</v>
      </c>
      <c r="B1" s="654"/>
      <c r="C1" s="654"/>
    </row>
    <row r="2" spans="1:3" ht="33.75" customHeight="1">
      <c r="A2" s="405"/>
      <c r="B2" s="379" t="s">
        <v>540</v>
      </c>
      <c r="C2" s="379" t="s">
        <v>541</v>
      </c>
    </row>
    <row r="3" spans="1:3" ht="12.75">
      <c r="A3" s="404" t="s">
        <v>108</v>
      </c>
      <c r="B3" s="406">
        <v>5727.3975481611205</v>
      </c>
      <c r="C3" s="406">
        <v>3104.9582407587586</v>
      </c>
    </row>
    <row r="4" spans="1:3" ht="12.75">
      <c r="A4" s="384" t="s">
        <v>109</v>
      </c>
      <c r="B4" s="406">
        <v>5361.2196721311475</v>
      </c>
      <c r="C4" s="406">
        <v>2902.7213166926167</v>
      </c>
    </row>
    <row r="5" spans="1:3" ht="12.75">
      <c r="A5" s="384" t="s">
        <v>542</v>
      </c>
      <c r="B5" s="406">
        <v>5688.791476407915</v>
      </c>
      <c r="C5" s="406">
        <v>2894.1595159929916</v>
      </c>
    </row>
    <row r="6" spans="1:3" ht="12.75">
      <c r="A6" s="384" t="s">
        <v>543</v>
      </c>
      <c r="B6" s="406">
        <v>5752.021887824898</v>
      </c>
      <c r="C6" s="406">
        <v>2967.9521360787985</v>
      </c>
    </row>
    <row r="7" spans="1:3" ht="12.75">
      <c r="A7" s="384" t="s">
        <v>544</v>
      </c>
      <c r="B7" s="406">
        <v>4943.083434099154</v>
      </c>
      <c r="C7" s="406">
        <v>2489.9736540031004</v>
      </c>
    </row>
    <row r="8" spans="1:3" ht="12.75">
      <c r="A8" s="404" t="s">
        <v>113</v>
      </c>
      <c r="B8" s="406">
        <v>4258.791703056769</v>
      </c>
      <c r="C8" s="406">
        <v>2164.8276377138363</v>
      </c>
    </row>
    <row r="9" spans="1:3" ht="12.75">
      <c r="A9" s="384" t="s">
        <v>545</v>
      </c>
      <c r="B9" s="406">
        <v>4312.541538461539</v>
      </c>
      <c r="C9" s="406">
        <v>2298.7693452232666</v>
      </c>
    </row>
    <row r="10" spans="1:3" ht="12.75">
      <c r="A10" s="384" t="s">
        <v>546</v>
      </c>
      <c r="B10" s="406">
        <v>4208.936936936936</v>
      </c>
      <c r="C10" s="406">
        <v>2370.6330057433424</v>
      </c>
    </row>
    <row r="11" spans="1:3" ht="12.75">
      <c r="A11" s="384" t="s">
        <v>547</v>
      </c>
      <c r="B11" s="406">
        <v>4263.519692603267</v>
      </c>
      <c r="C11" s="406">
        <v>2493.8301595943485</v>
      </c>
    </row>
    <row r="12" spans="1:3" ht="12.75">
      <c r="A12" s="384" t="s">
        <v>548</v>
      </c>
      <c r="B12" s="406">
        <v>4550.571428571428</v>
      </c>
      <c r="C12" s="406">
        <v>2770.688650659994</v>
      </c>
    </row>
    <row r="13" spans="1:3" ht="12.75">
      <c r="A13" s="404" t="s">
        <v>118</v>
      </c>
      <c r="B13" s="406">
        <v>4479.923287671233</v>
      </c>
      <c r="C13" s="406">
        <v>2775.4094709533124</v>
      </c>
    </row>
    <row r="14" spans="1:3" ht="12.75">
      <c r="A14" s="384" t="s">
        <v>549</v>
      </c>
      <c r="B14" s="406">
        <v>4310.646748681898</v>
      </c>
      <c r="C14" s="406">
        <v>2674.4212596572424</v>
      </c>
    </row>
    <row r="15" spans="1:3" ht="12.75">
      <c r="A15" s="384" t="s">
        <v>550</v>
      </c>
      <c r="B15" s="406">
        <v>4336.803375527426</v>
      </c>
      <c r="C15" s="406">
        <v>2758.6084873540663</v>
      </c>
    </row>
    <row r="16" spans="1:3" ht="12.75">
      <c r="A16" s="384" t="s">
        <v>551</v>
      </c>
      <c r="B16" s="406">
        <v>4318.897106109324</v>
      </c>
      <c r="C16" s="406">
        <v>2700.5836864004978</v>
      </c>
    </row>
    <row r="17" spans="1:3" ht="12.75">
      <c r="A17" s="384" t="s">
        <v>552</v>
      </c>
      <c r="B17" s="406">
        <v>4120.174846625767</v>
      </c>
      <c r="C17" s="406">
        <v>2596.563179493606</v>
      </c>
    </row>
    <row r="18" spans="1:3" ht="12.75">
      <c r="A18" s="404" t="s">
        <v>123</v>
      </c>
      <c r="B18" s="406">
        <v>4116.229074889869</v>
      </c>
      <c r="C18" s="406">
        <v>2624.1516779942103</v>
      </c>
    </row>
    <row r="19" spans="1:3" ht="12.75">
      <c r="A19" s="384" t="s">
        <v>553</v>
      </c>
      <c r="B19" s="406">
        <v>3990.251957295374</v>
      </c>
      <c r="C19" s="406">
        <v>2565.738640681339</v>
      </c>
    </row>
    <row r="20" spans="1:3" ht="12.75">
      <c r="A20" s="384" t="s">
        <v>554</v>
      </c>
      <c r="B20" s="406">
        <v>3720.711911357341</v>
      </c>
      <c r="C20" s="406">
        <v>2435.360422199716</v>
      </c>
    </row>
    <row r="21" spans="1:3" ht="12.75">
      <c r="A21" s="384" t="s">
        <v>555</v>
      </c>
      <c r="B21" s="406">
        <v>3620.423180592992</v>
      </c>
      <c r="C21" s="406">
        <v>2364.1985254661467</v>
      </c>
    </row>
    <row r="22" spans="1:3" ht="12.75">
      <c r="A22" s="384" t="s">
        <v>556</v>
      </c>
      <c r="B22" s="406">
        <v>3584.3582950819673</v>
      </c>
      <c r="C22" s="406">
        <v>2320.55694066817</v>
      </c>
    </row>
    <row r="23" spans="1:3" ht="12.75">
      <c r="A23" s="404" t="s">
        <v>128</v>
      </c>
      <c r="B23" s="406">
        <v>3675.0453503184713</v>
      </c>
      <c r="C23" s="406">
        <v>2345.868147141833</v>
      </c>
    </row>
    <row r="24" spans="1:3" ht="12.75">
      <c r="A24" s="384" t="s">
        <v>557</v>
      </c>
      <c r="B24" s="406">
        <v>3929.652336448598</v>
      </c>
      <c r="C24" s="406">
        <v>2468.501544575551</v>
      </c>
    </row>
    <row r="25" spans="1:3" ht="12.75">
      <c r="A25" s="384" t="s">
        <v>558</v>
      </c>
      <c r="B25" s="406">
        <v>4294.044117647059</v>
      </c>
      <c r="C25" s="406">
        <v>2685.3811241902226</v>
      </c>
    </row>
    <row r="26" spans="1:3" ht="12.75">
      <c r="A26" s="384" t="s">
        <v>559</v>
      </c>
      <c r="B26" s="406">
        <v>4379.049190161968</v>
      </c>
      <c r="C26" s="406">
        <v>2683.852112932884</v>
      </c>
    </row>
    <row r="27" spans="1:3" ht="12.75">
      <c r="A27" s="384" t="s">
        <v>560</v>
      </c>
      <c r="B27" s="406">
        <v>4461.034722222222</v>
      </c>
      <c r="C27" s="406">
        <v>2758.2369978735555</v>
      </c>
    </row>
    <row r="28" spans="1:3" ht="12.75">
      <c r="A28" s="404" t="s">
        <v>133</v>
      </c>
      <c r="B28" s="406">
        <v>4935.12676056338</v>
      </c>
      <c r="C28" s="406">
        <v>3024.1706128320884</v>
      </c>
    </row>
    <row r="29" spans="1:3" ht="12.75">
      <c r="A29" s="384" t="s">
        <v>561</v>
      </c>
      <c r="B29" s="406">
        <v>5188.139922265408</v>
      </c>
      <c r="C29" s="406">
        <v>3159.878138991596</v>
      </c>
    </row>
    <row r="30" spans="1:3" ht="12.75">
      <c r="A30" s="384" t="s">
        <v>562</v>
      </c>
      <c r="B30" s="406">
        <v>5144.446982055465</v>
      </c>
      <c r="C30" s="406">
        <v>3140.6883156429794</v>
      </c>
    </row>
    <row r="31" spans="1:3" ht="12.75">
      <c r="A31" s="384" t="s">
        <v>563</v>
      </c>
      <c r="B31" s="406">
        <v>4995.0570221752905</v>
      </c>
      <c r="C31" s="406">
        <v>3055.2225454405298</v>
      </c>
    </row>
    <row r="32" spans="1:3" ht="12.75">
      <c r="A32" s="384" t="s">
        <v>564</v>
      </c>
      <c r="B32" s="406">
        <v>4841.67758444217</v>
      </c>
      <c r="C32" s="406">
        <v>2936.2211401842796</v>
      </c>
    </row>
    <row r="33" spans="1:4" ht="12.75">
      <c r="A33" s="404" t="s">
        <v>138</v>
      </c>
      <c r="B33" s="406">
        <v>4648.962162162162</v>
      </c>
      <c r="C33" s="406">
        <v>2848.598296177072</v>
      </c>
      <c r="D33" s="78"/>
    </row>
    <row r="34" spans="1:3" ht="12.75">
      <c r="A34" s="404" t="s">
        <v>139</v>
      </c>
      <c r="B34" s="406">
        <v>4833.430597362445</v>
      </c>
      <c r="C34" s="406">
        <v>2969.337985287186</v>
      </c>
    </row>
    <row r="35" spans="1:3" ht="12.75">
      <c r="A35" s="384" t="s">
        <v>565</v>
      </c>
      <c r="B35" s="406">
        <v>5024.197941481333</v>
      </c>
      <c r="C35" s="406">
        <v>3155.386998822384</v>
      </c>
    </row>
    <row r="36" spans="1:3" ht="12.75">
      <c r="A36" s="384" t="s">
        <v>566</v>
      </c>
      <c r="B36" s="406">
        <v>5803.263509340565</v>
      </c>
      <c r="C36" s="406">
        <v>4019.454446839588</v>
      </c>
    </row>
    <row r="37" spans="1:4" ht="12.75">
      <c r="A37" s="384" t="s">
        <v>567</v>
      </c>
      <c r="B37" s="406">
        <v>5946.754062868387</v>
      </c>
      <c r="C37" s="406">
        <v>4106.83397865583</v>
      </c>
      <c r="D37" s="78"/>
    </row>
    <row r="38" spans="1:3" ht="12.75">
      <c r="A38" s="384" t="s">
        <v>568</v>
      </c>
      <c r="B38" s="406">
        <v>5738.519489027187</v>
      </c>
      <c r="C38" s="406">
        <v>3675.791355927081</v>
      </c>
    </row>
    <row r="39" spans="1:3" ht="12.75">
      <c r="A39" s="384" t="s">
        <v>569</v>
      </c>
      <c r="B39" s="406">
        <v>5658.817829457364</v>
      </c>
      <c r="C39" s="406">
        <v>3648.918559124891</v>
      </c>
    </row>
    <row r="40" spans="1:3" ht="12.75">
      <c r="A40" s="383" t="s">
        <v>184</v>
      </c>
      <c r="B40" s="380">
        <v>5645</v>
      </c>
      <c r="C40" s="380">
        <v>3677.6796423508886</v>
      </c>
    </row>
    <row r="41" spans="1:3" ht="60" customHeight="1">
      <c r="A41" s="660" t="s">
        <v>422</v>
      </c>
      <c r="B41" s="660"/>
      <c r="C41" s="660"/>
    </row>
    <row r="42" ht="22.5" customHeight="1">
      <c r="A42" s="206" t="s">
        <v>185</v>
      </c>
    </row>
  </sheetData>
  <sheetProtection/>
  <mergeCells count="2">
    <mergeCell ref="A1:C1"/>
    <mergeCell ref="A41:C41"/>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sheetPr>
    <tabColor theme="9"/>
  </sheetPr>
  <dimension ref="A1:G41"/>
  <sheetViews>
    <sheetView zoomScalePageLayoutView="0" workbookViewId="0" topLeftCell="A1">
      <selection activeCell="A1" sqref="A1:E1"/>
    </sheetView>
  </sheetViews>
  <sheetFormatPr defaultColWidth="9.140625" defaultRowHeight="12.75"/>
  <cols>
    <col min="1" max="1" width="9.140625" style="87" customWidth="1"/>
    <col min="2" max="2" width="13.28125" style="87" customWidth="1"/>
    <col min="3" max="3" width="12.8515625" style="87" customWidth="1"/>
    <col min="4" max="4" width="15.421875" style="87" customWidth="1"/>
    <col min="5" max="5" width="12.140625" style="87" customWidth="1"/>
  </cols>
  <sheetData>
    <row r="1" spans="1:5" ht="54" customHeight="1">
      <c r="A1" s="661" t="s">
        <v>423</v>
      </c>
      <c r="B1" s="661"/>
      <c r="C1" s="661"/>
      <c r="D1" s="661"/>
      <c r="E1" s="661"/>
    </row>
    <row r="2" spans="1:5" ht="38.25">
      <c r="A2" s="407"/>
      <c r="B2" s="429" t="s">
        <v>570</v>
      </c>
      <c r="C2" s="429" t="s">
        <v>571</v>
      </c>
      <c r="D2" s="429" t="s">
        <v>572</v>
      </c>
      <c r="E2" s="429" t="s">
        <v>573</v>
      </c>
    </row>
    <row r="3" spans="1:5" ht="12.75">
      <c r="A3" s="426" t="s">
        <v>53</v>
      </c>
      <c r="B3" s="378">
        <v>5.478643963774734</v>
      </c>
      <c r="C3" s="378">
        <v>5.688791476407915</v>
      </c>
      <c r="D3" s="378">
        <v>2.8941595159929916</v>
      </c>
      <c r="E3" s="377">
        <v>1.893</v>
      </c>
    </row>
    <row r="4" spans="1:5" ht="12.75">
      <c r="A4" s="426" t="s">
        <v>54</v>
      </c>
      <c r="B4" s="378">
        <v>7.532662521367991</v>
      </c>
      <c r="C4" s="378">
        <v>5.752021887824898</v>
      </c>
      <c r="D4" s="378">
        <v>2.967952136078799</v>
      </c>
      <c r="E4" s="377">
        <v>2.538</v>
      </c>
    </row>
    <row r="5" spans="1:5" ht="12.75">
      <c r="A5" s="426" t="s">
        <v>55</v>
      </c>
      <c r="B5" s="378">
        <v>6.742679336831922</v>
      </c>
      <c r="C5" s="378">
        <v>4.9430834340991545</v>
      </c>
      <c r="D5" s="378">
        <v>2.4899736540031</v>
      </c>
      <c r="E5" s="377">
        <v>2.707932</v>
      </c>
    </row>
    <row r="6" spans="1:5" ht="12.75">
      <c r="A6" s="427" t="s">
        <v>56</v>
      </c>
      <c r="B6" s="378">
        <v>5.864682597467249</v>
      </c>
      <c r="C6" s="378">
        <v>4.258791703056769</v>
      </c>
      <c r="D6" s="378">
        <v>2.1648276377138362</v>
      </c>
      <c r="E6" s="377">
        <v>2.709076</v>
      </c>
    </row>
    <row r="7" spans="1:5" ht="12.75">
      <c r="A7" s="426" t="s">
        <v>58</v>
      </c>
      <c r="B7" s="378">
        <v>5.799211170584615</v>
      </c>
      <c r="C7" s="378">
        <v>4.312541538461539</v>
      </c>
      <c r="D7" s="378">
        <v>2.2987693452232665</v>
      </c>
      <c r="E7" s="377">
        <v>2.522746</v>
      </c>
    </row>
    <row r="8" spans="1:5" ht="12.75">
      <c r="A8" s="426" t="s">
        <v>59</v>
      </c>
      <c r="B8" s="378">
        <v>6.540353623343343</v>
      </c>
      <c r="C8" s="378">
        <v>4.208936936936936</v>
      </c>
      <c r="D8" s="378">
        <v>2.3706330057433425</v>
      </c>
      <c r="E8" s="377">
        <v>2.758906</v>
      </c>
    </row>
    <row r="9" spans="1:5" ht="12.75">
      <c r="A9" s="426" t="s">
        <v>60</v>
      </c>
      <c r="B9" s="378">
        <v>6.850800831421634</v>
      </c>
      <c r="C9" s="378">
        <v>4.263519692603267</v>
      </c>
      <c r="D9" s="378">
        <v>2.493830159594348</v>
      </c>
      <c r="E9" s="377">
        <v>2.7471</v>
      </c>
    </row>
    <row r="10" spans="1:5" ht="12.75">
      <c r="A10" s="426" t="s">
        <v>61</v>
      </c>
      <c r="B10" s="378">
        <v>7.795302041056735</v>
      </c>
      <c r="C10" s="378">
        <v>4.550571428571429</v>
      </c>
      <c r="D10" s="378">
        <v>2.7706886506599937</v>
      </c>
      <c r="E10" s="377">
        <v>2.813489</v>
      </c>
    </row>
    <row r="11" spans="1:5" ht="12.75">
      <c r="A11" s="427" t="s">
        <v>62</v>
      </c>
      <c r="B11" s="378">
        <v>7.381220915866631</v>
      </c>
      <c r="C11" s="378">
        <v>4.479923287671233</v>
      </c>
      <c r="D11" s="378">
        <v>2.7754094709533126</v>
      </c>
      <c r="E11" s="377">
        <v>2.659507</v>
      </c>
    </row>
    <row r="12" spans="1:5" ht="12.75">
      <c r="A12" s="426" t="s">
        <v>63</v>
      </c>
      <c r="B12" s="378">
        <v>7.7064705575015475</v>
      </c>
      <c r="C12" s="378">
        <v>4.310646748681898</v>
      </c>
      <c r="D12" s="378">
        <v>2.6744212596572425</v>
      </c>
      <c r="E12" s="377">
        <v>2.881547</v>
      </c>
    </row>
    <row r="13" spans="1:5" ht="12.75">
      <c r="A13" s="426" t="s">
        <v>64</v>
      </c>
      <c r="B13" s="378">
        <v>8.822818904585686</v>
      </c>
      <c r="C13" s="378">
        <v>4.336803375527427</v>
      </c>
      <c r="D13" s="378">
        <v>2.758608487354066</v>
      </c>
      <c r="E13" s="377">
        <v>3.198286</v>
      </c>
    </row>
    <row r="14" spans="1:5" ht="12.75">
      <c r="A14" s="426" t="s">
        <v>65</v>
      </c>
      <c r="B14" s="378">
        <v>8.9717467943591</v>
      </c>
      <c r="C14" s="378">
        <v>4.318897106109325</v>
      </c>
      <c r="D14" s="378">
        <v>2.7005836864004977</v>
      </c>
      <c r="E14" s="377">
        <v>3.322151</v>
      </c>
    </row>
    <row r="15" spans="1:5" ht="12.75">
      <c r="A15" s="426" t="s">
        <v>66</v>
      </c>
      <c r="B15" s="378">
        <v>8.840804279171625</v>
      </c>
      <c r="C15" s="378">
        <v>4.120174846625766</v>
      </c>
      <c r="D15" s="378">
        <v>2.5965631794936064</v>
      </c>
      <c r="E15" s="377">
        <v>3.40481</v>
      </c>
    </row>
    <row r="16" spans="1:5" ht="12.75">
      <c r="A16" s="427" t="s">
        <v>67</v>
      </c>
      <c r="B16" s="378">
        <v>9.93503825288608</v>
      </c>
      <c r="C16" s="378">
        <v>4.116229074889868</v>
      </c>
      <c r="D16" s="378">
        <v>2.6241516779942105</v>
      </c>
      <c r="E16" s="377">
        <v>3.786</v>
      </c>
    </row>
    <row r="17" spans="1:5" ht="12.75">
      <c r="A17" s="426" t="s">
        <v>68</v>
      </c>
      <c r="B17" s="378">
        <v>10.268086040006718</v>
      </c>
      <c r="C17" s="378">
        <v>3.990251957295374</v>
      </c>
      <c r="D17" s="378">
        <v>2.5657386406813387</v>
      </c>
      <c r="E17" s="377">
        <v>4.002</v>
      </c>
    </row>
    <row r="18" spans="1:5" ht="12.75">
      <c r="A18" s="426" t="s">
        <v>69</v>
      </c>
      <c r="B18" s="378">
        <v>9.147213745782134</v>
      </c>
      <c r="C18" s="378">
        <v>3.720711911357341</v>
      </c>
      <c r="D18" s="378">
        <v>2.4353604221997163</v>
      </c>
      <c r="E18" s="377">
        <v>3.756</v>
      </c>
    </row>
    <row r="19" spans="1:5" ht="12.75">
      <c r="A19" s="426" t="s">
        <v>70</v>
      </c>
      <c r="B19" s="378">
        <v>8.68818843283849</v>
      </c>
      <c r="C19" s="378">
        <v>3.6204231805929923</v>
      </c>
      <c r="D19" s="378">
        <v>2.364198525466146</v>
      </c>
      <c r="E19" s="377">
        <v>3.674898</v>
      </c>
    </row>
    <row r="20" spans="1:5" ht="12.75">
      <c r="A20" s="426" t="s">
        <v>71</v>
      </c>
      <c r="B20" s="378">
        <v>8.38143629000105</v>
      </c>
      <c r="C20" s="378">
        <v>3.5843582950819672</v>
      </c>
      <c r="D20" s="378">
        <v>2.32055694066817</v>
      </c>
      <c r="E20" s="377">
        <v>3.611821</v>
      </c>
    </row>
    <row r="21" spans="1:5" ht="12.75">
      <c r="A21" s="427" t="s">
        <v>72</v>
      </c>
      <c r="B21" s="378">
        <v>8.59995262742196</v>
      </c>
      <c r="C21" s="378">
        <v>3.6750453503184715</v>
      </c>
      <c r="D21" s="378">
        <v>2.3458681471418332</v>
      </c>
      <c r="E21" s="377">
        <v>3.666</v>
      </c>
    </row>
    <row r="22" spans="1:5" ht="12.75">
      <c r="A22" s="426" t="s">
        <v>73</v>
      </c>
      <c r="B22" s="378">
        <v>9.21443984510243</v>
      </c>
      <c r="C22" s="378">
        <v>3.929652336448598</v>
      </c>
      <c r="D22" s="378">
        <v>2.4685015445755516</v>
      </c>
      <c r="E22" s="377">
        <v>3.7328069999999998</v>
      </c>
    </row>
    <row r="23" spans="1:5" ht="12.75">
      <c r="A23" s="426" t="s">
        <v>74</v>
      </c>
      <c r="B23" s="378">
        <v>10.352627602355662</v>
      </c>
      <c r="C23" s="378">
        <v>4.294044117647059</v>
      </c>
      <c r="D23" s="378">
        <v>2.6853811241902226</v>
      </c>
      <c r="E23" s="377">
        <v>3.85518</v>
      </c>
    </row>
    <row r="24" spans="1:5" ht="12.75">
      <c r="A24" s="426" t="s">
        <v>75</v>
      </c>
      <c r="B24" s="378">
        <v>10.101241035966625</v>
      </c>
      <c r="C24" s="378">
        <v>4.379049190161968</v>
      </c>
      <c r="D24" s="378">
        <v>2.683852112932884</v>
      </c>
      <c r="E24" s="377">
        <v>3.76371</v>
      </c>
    </row>
    <row r="25" spans="1:5" ht="12.75">
      <c r="A25" s="426" t="s">
        <v>76</v>
      </c>
      <c r="B25" s="378">
        <v>10.755560371329073</v>
      </c>
      <c r="C25" s="378">
        <v>4.461034722222221</v>
      </c>
      <c r="D25" s="378">
        <v>2.7582369978735555</v>
      </c>
      <c r="E25" s="377">
        <v>3.899433</v>
      </c>
    </row>
    <row r="26" spans="1:5" ht="12.75">
      <c r="A26" s="427" t="s">
        <v>77</v>
      </c>
      <c r="B26" s="378">
        <v>13.127558705659943</v>
      </c>
      <c r="C26" s="378">
        <v>4.935126760563381</v>
      </c>
      <c r="D26" s="378">
        <v>3.0241706128320884</v>
      </c>
      <c r="E26" s="377">
        <v>4.340879</v>
      </c>
    </row>
    <row r="27" spans="1:5" ht="12.75">
      <c r="A27" s="426" t="s">
        <v>78</v>
      </c>
      <c r="B27" s="378">
        <v>15.099499806318313</v>
      </c>
      <c r="C27" s="378">
        <v>5.1881399222654085</v>
      </c>
      <c r="D27" s="378">
        <v>3.159878138991596</v>
      </c>
      <c r="E27" s="377">
        <v>4.778506999999999</v>
      </c>
    </row>
    <row r="28" spans="1:5" ht="12.75">
      <c r="A28" s="426" t="s">
        <v>79</v>
      </c>
      <c r="B28" s="378">
        <v>16.14200101323465</v>
      </c>
      <c r="C28" s="378">
        <v>5.144446982055465</v>
      </c>
      <c r="D28" s="378">
        <v>3.1406883156429792</v>
      </c>
      <c r="E28" s="377">
        <v>5.139638</v>
      </c>
    </row>
    <row r="29" spans="1:5" ht="12.75">
      <c r="A29" s="426" t="s">
        <v>80</v>
      </c>
      <c r="B29" s="378">
        <v>16.218444182560507</v>
      </c>
      <c r="C29" s="378">
        <v>4.99505702217529</v>
      </c>
      <c r="D29" s="378">
        <v>3.0552225454405293</v>
      </c>
      <c r="E29" s="377">
        <v>5.308433</v>
      </c>
    </row>
    <row r="30" spans="1:5" ht="12.75">
      <c r="A30" s="426" t="s">
        <v>81</v>
      </c>
      <c r="B30" s="378">
        <v>15.174329191828415</v>
      </c>
      <c r="C30" s="378">
        <v>4.84167758444217</v>
      </c>
      <c r="D30" s="378">
        <v>2.9362211401842795</v>
      </c>
      <c r="E30" s="377">
        <v>5.167979</v>
      </c>
    </row>
    <row r="31" spans="1:5" ht="12.75">
      <c r="A31" s="427" t="s">
        <v>82</v>
      </c>
      <c r="B31" s="378">
        <v>14.712893407224433</v>
      </c>
      <c r="C31" s="378">
        <v>4.648962162162162</v>
      </c>
      <c r="D31" s="378">
        <v>2.848598296177072</v>
      </c>
      <c r="E31" s="377">
        <v>5.164959</v>
      </c>
    </row>
    <row r="32" spans="1:5" ht="12.75">
      <c r="A32" s="427" t="s">
        <v>83</v>
      </c>
      <c r="B32" s="378">
        <v>16.458722733282443</v>
      </c>
      <c r="C32" s="378">
        <v>4.833430597362445</v>
      </c>
      <c r="D32" s="378">
        <v>2.9693379852871855</v>
      </c>
      <c r="E32" s="377">
        <v>5.542893</v>
      </c>
    </row>
    <row r="33" spans="1:5" ht="12.75">
      <c r="A33" s="426" t="s">
        <v>8</v>
      </c>
      <c r="B33" s="378">
        <v>19.424562364750596</v>
      </c>
      <c r="C33" s="378">
        <v>5.024197941481333</v>
      </c>
      <c r="D33" s="378">
        <v>3.155386998822384</v>
      </c>
      <c r="E33" s="377">
        <v>6.156</v>
      </c>
    </row>
    <row r="34" spans="1:5" ht="12.75">
      <c r="A34" s="426" t="s">
        <v>6</v>
      </c>
      <c r="B34" s="378">
        <v>32.53346429271963</v>
      </c>
      <c r="C34" s="378">
        <v>5.803263509340566</v>
      </c>
      <c r="D34" s="378">
        <v>4.019454446839589</v>
      </c>
      <c r="E34" s="377">
        <v>8.094</v>
      </c>
    </row>
    <row r="35" spans="1:5" ht="12.75">
      <c r="A35" s="426" t="s">
        <v>3</v>
      </c>
      <c r="B35" s="378">
        <v>38.22737167247947</v>
      </c>
      <c r="C35" s="378">
        <v>5.946754062868387</v>
      </c>
      <c r="D35" s="378">
        <v>4.10683397865583</v>
      </c>
      <c r="E35" s="377">
        <v>9.308234</v>
      </c>
    </row>
    <row r="36" spans="1:5" ht="12.75">
      <c r="A36" s="426" t="s">
        <v>145</v>
      </c>
      <c r="B36" s="378">
        <v>34.71552625659434</v>
      </c>
      <c r="C36" s="378">
        <v>5.738519489027187</v>
      </c>
      <c r="D36" s="378">
        <v>3.6757913559270805</v>
      </c>
      <c r="E36" s="377">
        <v>9.444368</v>
      </c>
    </row>
    <row r="37" spans="1:5" ht="12.75">
      <c r="A37" s="426" t="s">
        <v>148</v>
      </c>
      <c r="B37" s="378">
        <v>32.68961413157343</v>
      </c>
      <c r="C37" s="378">
        <v>5.658817829457363</v>
      </c>
      <c r="D37" s="378">
        <v>3.648918559124891</v>
      </c>
      <c r="E37" s="377">
        <v>8.958713</v>
      </c>
    </row>
    <row r="38" spans="1:7" ht="12.75">
      <c r="A38" s="428" t="s">
        <v>163</v>
      </c>
      <c r="B38" s="409">
        <v>33.728</v>
      </c>
      <c r="C38" s="409">
        <v>5.645</v>
      </c>
      <c r="D38" s="409">
        <v>3.677679642350889</v>
      </c>
      <c r="E38" s="408">
        <v>9.171</v>
      </c>
      <c r="F38" s="70"/>
      <c r="G38" s="70"/>
    </row>
    <row r="39" ht="21" customHeight="1">
      <c r="A39" s="87" t="s">
        <v>424</v>
      </c>
    </row>
    <row r="40" ht="12.75">
      <c r="A40" s="87" t="s">
        <v>425</v>
      </c>
    </row>
    <row r="41" ht="25.5" customHeight="1">
      <c r="A41" s="553" t="s">
        <v>185</v>
      </c>
    </row>
  </sheetData>
  <sheetProtection/>
  <mergeCells count="1">
    <mergeCell ref="A1:E1"/>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sheetPr>
    <tabColor theme="9"/>
  </sheetPr>
  <dimension ref="A1:K29"/>
  <sheetViews>
    <sheetView zoomScalePageLayoutView="0" workbookViewId="0" topLeftCell="A7">
      <selection activeCell="A1" sqref="A1:F1"/>
    </sheetView>
  </sheetViews>
  <sheetFormatPr defaultColWidth="9.140625" defaultRowHeight="12.75"/>
  <cols>
    <col min="1" max="1" width="9.140625" style="2" customWidth="1"/>
    <col min="2" max="2" width="13.57421875" style="2" customWidth="1"/>
    <col min="3" max="3" width="19.57421875" style="2" customWidth="1"/>
    <col min="4" max="4" width="13.57421875" style="2" customWidth="1"/>
    <col min="5" max="5" width="18.421875" style="2" customWidth="1"/>
    <col min="6" max="6" width="13.57421875" style="2" customWidth="1"/>
    <col min="7" max="8" width="9.140625" style="224" customWidth="1"/>
  </cols>
  <sheetData>
    <row r="1" spans="1:6" ht="35.25" customHeight="1">
      <c r="A1" s="661" t="s">
        <v>575</v>
      </c>
      <c r="B1" s="661"/>
      <c r="C1" s="661"/>
      <c r="D1" s="661"/>
      <c r="E1" s="661"/>
      <c r="F1" s="661"/>
    </row>
    <row r="2" spans="1:6" ht="54.75" customHeight="1">
      <c r="A2" s="596"/>
      <c r="B2" s="597" t="s">
        <v>576</v>
      </c>
      <c r="C2" s="597" t="s">
        <v>577</v>
      </c>
      <c r="D2" s="597" t="s">
        <v>993</v>
      </c>
      <c r="E2" s="597" t="s">
        <v>994</v>
      </c>
      <c r="F2" s="597" t="s">
        <v>540</v>
      </c>
    </row>
    <row r="3" spans="1:6" ht="12.75">
      <c r="A3" s="410" t="s">
        <v>69</v>
      </c>
      <c r="B3" s="77">
        <v>4182.5744459833795</v>
      </c>
      <c r="C3" s="381">
        <v>10249.369806094182</v>
      </c>
      <c r="D3" s="77">
        <v>18160.787742382272</v>
      </c>
      <c r="E3" s="77">
        <v>26060.656163434902</v>
      </c>
      <c r="F3" s="381">
        <v>3794.8407202216067</v>
      </c>
    </row>
    <row r="4" spans="1:6" ht="12.75">
      <c r="A4" s="410" t="s">
        <v>70</v>
      </c>
      <c r="B4" s="77">
        <v>4342.76448787062</v>
      </c>
      <c r="C4" s="381">
        <v>10628.133423180592</v>
      </c>
      <c r="D4" s="77">
        <v>18814.364892183286</v>
      </c>
      <c r="E4" s="77">
        <v>26486.84973045822</v>
      </c>
      <c r="F4" s="381">
        <v>3692.553908355795</v>
      </c>
    </row>
    <row r="5" spans="1:6" ht="12.75">
      <c r="A5" s="410" t="s">
        <v>71</v>
      </c>
      <c r="B5" s="77">
        <v>4391.611475409836</v>
      </c>
      <c r="C5" s="381">
        <v>10534.555737704917</v>
      </c>
      <c r="D5" s="77">
        <v>19084.996721311472</v>
      </c>
      <c r="E5" s="77">
        <v>27155.813114754095</v>
      </c>
      <c r="F5" s="381">
        <v>3655.770491803278</v>
      </c>
    </row>
    <row r="6" spans="1:6" ht="12.75">
      <c r="A6" s="410" t="s">
        <v>72</v>
      </c>
      <c r="B6" s="77">
        <v>4514.609872611465</v>
      </c>
      <c r="C6" s="381">
        <v>10838.09872611465</v>
      </c>
      <c r="D6" s="77">
        <v>19718.601910828023</v>
      </c>
      <c r="E6" s="77">
        <v>27857.039808917198</v>
      </c>
      <c r="F6" s="381">
        <v>3748.264331210191</v>
      </c>
    </row>
    <row r="7" spans="1:6" ht="12.75">
      <c r="A7" s="410" t="s">
        <v>73</v>
      </c>
      <c r="B7" s="77">
        <v>4618.042056074767</v>
      </c>
      <c r="C7" s="381">
        <v>11087.160436137072</v>
      </c>
      <c r="D7" s="77">
        <v>20462.780373831778</v>
      </c>
      <c r="E7" s="77">
        <v>28738.44236760125</v>
      </c>
      <c r="F7" s="381">
        <v>4007.943925233645</v>
      </c>
    </row>
    <row r="8" spans="1:6" ht="12.75">
      <c r="A8" s="410" t="s">
        <v>74</v>
      </c>
      <c r="B8" s="77">
        <v>4740.182291666667</v>
      </c>
      <c r="C8" s="381">
        <v>11341.692708333334</v>
      </c>
      <c r="D8" s="77">
        <v>21473.157169117647</v>
      </c>
      <c r="E8" s="77">
        <v>29873.221507352944</v>
      </c>
      <c r="F8" s="381">
        <v>4379.595588235295</v>
      </c>
    </row>
    <row r="9" spans="1:6" ht="12.75">
      <c r="A9" s="410" t="s">
        <v>75</v>
      </c>
      <c r="B9" s="77">
        <v>4805.01799640072</v>
      </c>
      <c r="C9" s="381">
        <v>11548.050389922017</v>
      </c>
      <c r="D9" s="77">
        <v>22178.545290941813</v>
      </c>
      <c r="E9" s="77">
        <v>30692.374025194964</v>
      </c>
      <c r="F9" s="381">
        <v>4466.29424115177</v>
      </c>
    </row>
    <row r="10" spans="1:6" ht="12.75">
      <c r="A10" s="410" t="s">
        <v>76</v>
      </c>
      <c r="B10" s="77">
        <v>4836.695601851851</v>
      </c>
      <c r="C10" s="381">
        <v>11635.36892361111</v>
      </c>
      <c r="D10" s="77">
        <v>22159.45601851852</v>
      </c>
      <c r="E10" s="77">
        <v>30663.657407407405</v>
      </c>
      <c r="F10" s="381">
        <v>4549.913194444444</v>
      </c>
    </row>
    <row r="11" spans="1:6" ht="12.75">
      <c r="A11" s="410" t="s">
        <v>77</v>
      </c>
      <c r="B11" s="77">
        <v>5054.92676056338</v>
      </c>
      <c r="C11" s="381">
        <v>12123.233802816902</v>
      </c>
      <c r="D11" s="77">
        <v>23324.339436619717</v>
      </c>
      <c r="E11" s="77">
        <v>32020.8</v>
      </c>
      <c r="F11" s="381">
        <v>5033.450704225352</v>
      </c>
    </row>
    <row r="12" spans="1:6" ht="12.75">
      <c r="A12" s="410" t="s">
        <v>78</v>
      </c>
      <c r="B12" s="77">
        <v>5421.146585230427</v>
      </c>
      <c r="C12" s="381">
        <v>12794.858411993337</v>
      </c>
      <c r="D12" s="77">
        <v>23891.143808995002</v>
      </c>
      <c r="E12" s="77">
        <v>32895.96196557468</v>
      </c>
      <c r="F12" s="381">
        <v>5291.5047196002215</v>
      </c>
    </row>
    <row r="13" spans="1:6" ht="12.75">
      <c r="A13" s="410" t="s">
        <v>79</v>
      </c>
      <c r="B13" s="77">
        <v>6017.788200108755</v>
      </c>
      <c r="C13" s="381">
        <v>13642.04730831974</v>
      </c>
      <c r="D13" s="77">
        <v>24550.502990755846</v>
      </c>
      <c r="E13" s="77">
        <v>33757.913268080476</v>
      </c>
      <c r="F13" s="381">
        <v>5246.9412724306685</v>
      </c>
    </row>
    <row r="14" spans="1:6" ht="12.75">
      <c r="A14" s="410" t="s">
        <v>80</v>
      </c>
      <c r="B14" s="77">
        <v>6448.096620908131</v>
      </c>
      <c r="C14" s="381">
        <v>14310.095036958817</v>
      </c>
      <c r="D14" s="77">
        <v>25215.001319957762</v>
      </c>
      <c r="E14" s="77">
        <v>34548.765839493135</v>
      </c>
      <c r="F14" s="381">
        <v>5094.574973600845</v>
      </c>
    </row>
    <row r="15" spans="1:6" ht="12.75">
      <c r="A15" s="410" t="s">
        <v>81</v>
      </c>
      <c r="B15" s="77">
        <v>6696.36131013306</v>
      </c>
      <c r="C15" s="381">
        <v>14771.743858751279</v>
      </c>
      <c r="D15" s="77">
        <v>25580.78300921187</v>
      </c>
      <c r="E15" s="77">
        <v>35046.160440122825</v>
      </c>
      <c r="F15" s="381">
        <v>4938.139713408393</v>
      </c>
    </row>
    <row r="16" spans="1:6" ht="12.75">
      <c r="A16" s="410" t="s">
        <v>82</v>
      </c>
      <c r="B16" s="77">
        <v>6795.100737100737</v>
      </c>
      <c r="C16" s="381">
        <v>15029.067567567568</v>
      </c>
      <c r="D16" s="77">
        <v>26117.351351351354</v>
      </c>
      <c r="E16" s="77">
        <v>35704.718673218675</v>
      </c>
      <c r="F16" s="381">
        <v>4741.584766584767</v>
      </c>
    </row>
    <row r="17" spans="1:6" ht="12.75">
      <c r="A17" s="410" t="s">
        <v>83</v>
      </c>
      <c r="B17" s="77">
        <v>7081.194580866927</v>
      </c>
      <c r="C17" s="381">
        <v>15507.48443343463</v>
      </c>
      <c r="D17" s="77">
        <v>26787.526584381107</v>
      </c>
      <c r="E17" s="77">
        <v>36593.22536353991</v>
      </c>
      <c r="F17" s="381">
        <v>4929.728419243492</v>
      </c>
    </row>
    <row r="18" spans="1:6" ht="12.75">
      <c r="A18" s="410" t="s">
        <v>8</v>
      </c>
      <c r="B18" s="77">
        <v>7147.586650542817</v>
      </c>
      <c r="C18" s="381">
        <v>15566.770016911858</v>
      </c>
      <c r="D18" s="77">
        <v>26881.16464512375</v>
      </c>
      <c r="E18" s="77">
        <v>36609.85433980106</v>
      </c>
      <c r="F18" s="381">
        <v>5124.296475786947</v>
      </c>
    </row>
    <row r="19" spans="1:6" ht="12.75">
      <c r="A19" s="410" t="s">
        <v>6</v>
      </c>
      <c r="B19" s="77">
        <v>7825.096006055231</v>
      </c>
      <c r="C19" s="381">
        <v>16854.989064364687</v>
      </c>
      <c r="D19" s="77">
        <v>28475.91490171859</v>
      </c>
      <c r="E19" s="77">
        <v>38799.11168278763</v>
      </c>
      <c r="F19" s="381">
        <v>5918.883590046018</v>
      </c>
    </row>
    <row r="20" spans="1:6" ht="12.75">
      <c r="A20" s="410" t="s">
        <v>3</v>
      </c>
      <c r="B20" s="77">
        <v>8337.236423850172</v>
      </c>
      <c r="C20" s="381">
        <v>17679.880831701154</v>
      </c>
      <c r="D20" s="77">
        <v>29250.815325832184</v>
      </c>
      <c r="E20" s="77">
        <v>39850.21971368417</v>
      </c>
      <c r="F20" s="381">
        <v>6065.232946961392</v>
      </c>
    </row>
    <row r="21" spans="1:6" ht="12.75">
      <c r="A21" s="410" t="s">
        <v>145</v>
      </c>
      <c r="B21" s="77">
        <v>8727.600676339622</v>
      </c>
      <c r="C21" s="381">
        <v>18092.160126061208</v>
      </c>
      <c r="D21" s="77">
        <v>29404.50575862466</v>
      </c>
      <c r="E21" s="77">
        <v>40042.98275511017</v>
      </c>
      <c r="F21" s="381">
        <v>5852.84965607599</v>
      </c>
    </row>
    <row r="22" spans="1:6" ht="12.75">
      <c r="A22" s="410" t="s">
        <v>148</v>
      </c>
      <c r="B22" s="77">
        <v>8991.154672113973</v>
      </c>
      <c r="C22" s="381">
        <v>18528.26772993924</v>
      </c>
      <c r="D22" s="77">
        <v>30146.26217787555</v>
      </c>
      <c r="E22" s="77">
        <v>41021.7532212445</v>
      </c>
      <c r="F22" s="381">
        <v>5771.56007751938</v>
      </c>
    </row>
    <row r="23" spans="1:6" ht="12.75">
      <c r="A23" s="410" t="s">
        <v>163</v>
      </c>
      <c r="B23" s="77">
        <v>9062.01839928766</v>
      </c>
      <c r="C23" s="381">
        <v>18749.24977311255</v>
      </c>
      <c r="D23" s="77">
        <v>30731.308541242142</v>
      </c>
      <c r="E23" s="77">
        <v>41777.07773249542</v>
      </c>
      <c r="F23" s="381">
        <v>5757.466951488895</v>
      </c>
    </row>
    <row r="24" spans="1:11" ht="12.75">
      <c r="A24" s="411" t="s">
        <v>574</v>
      </c>
      <c r="B24" s="412">
        <v>9139</v>
      </c>
      <c r="C24" s="413">
        <v>18943</v>
      </c>
      <c r="D24" s="412">
        <v>31231</v>
      </c>
      <c r="E24" s="412">
        <v>42419</v>
      </c>
      <c r="F24" s="413">
        <v>5730</v>
      </c>
      <c r="I24" s="70"/>
      <c r="J24" s="70"/>
      <c r="K24" s="70"/>
    </row>
    <row r="25" ht="21.75" customHeight="1">
      <c r="A25" s="2" t="s">
        <v>426</v>
      </c>
    </row>
    <row r="26" ht="12.75">
      <c r="A26" s="2" t="s">
        <v>427</v>
      </c>
    </row>
    <row r="27" ht="23.25" customHeight="1">
      <c r="A27" s="2" t="s">
        <v>428</v>
      </c>
    </row>
    <row r="28" ht="12.75">
      <c r="A28" s="2" t="s">
        <v>429</v>
      </c>
    </row>
    <row r="29" ht="22.5" customHeight="1">
      <c r="A29" s="2" t="s">
        <v>185</v>
      </c>
    </row>
  </sheetData>
  <sheetProtection/>
  <mergeCells count="1">
    <mergeCell ref="A1:F1"/>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sheetPr>
    <tabColor theme="9"/>
  </sheetPr>
  <dimension ref="A1:C11"/>
  <sheetViews>
    <sheetView zoomScalePageLayoutView="0" workbookViewId="0" topLeftCell="A1">
      <selection activeCell="A1" sqref="A1:B1"/>
    </sheetView>
  </sheetViews>
  <sheetFormatPr defaultColWidth="9.140625" defaultRowHeight="12.75"/>
  <cols>
    <col min="1" max="1" width="17.00390625" style="0" customWidth="1"/>
    <col min="2" max="2" width="14.57421875" style="0" customWidth="1"/>
  </cols>
  <sheetData>
    <row r="1" spans="1:2" ht="42.75" customHeight="1">
      <c r="A1" s="662" t="s">
        <v>430</v>
      </c>
      <c r="B1" s="662"/>
    </row>
    <row r="2" spans="1:2" s="70" customFormat="1" ht="22.5" customHeight="1">
      <c r="A2" s="482" t="s">
        <v>841</v>
      </c>
      <c r="B2" s="482" t="s">
        <v>515</v>
      </c>
    </row>
    <row r="3" spans="1:2" ht="12.75">
      <c r="A3" s="483" t="s">
        <v>840</v>
      </c>
      <c r="B3" s="499">
        <v>0.308</v>
      </c>
    </row>
    <row r="4" spans="1:2" ht="12.75">
      <c r="A4" s="483" t="s">
        <v>837</v>
      </c>
      <c r="B4" s="499">
        <v>0.309</v>
      </c>
    </row>
    <row r="5" spans="1:2" ht="12.75">
      <c r="A5" s="483" t="s">
        <v>838</v>
      </c>
      <c r="B5" s="499">
        <v>0.14400000000000002</v>
      </c>
    </row>
    <row r="6" spans="1:2" ht="12.75">
      <c r="A6" s="483" t="s">
        <v>839</v>
      </c>
      <c r="B6" s="499">
        <v>0.14800000000000002</v>
      </c>
    </row>
    <row r="7" spans="1:3" ht="12.75">
      <c r="A7" s="484" t="s">
        <v>842</v>
      </c>
      <c r="B7" s="501">
        <v>0.09300000000000001</v>
      </c>
      <c r="C7" s="224"/>
    </row>
    <row r="8" spans="1:2" s="70" customFormat="1" ht="25.5" customHeight="1">
      <c r="A8" s="485" t="s">
        <v>843</v>
      </c>
      <c r="B8" s="502">
        <v>8958713</v>
      </c>
    </row>
    <row r="9" ht="29.25" customHeight="1">
      <c r="A9" t="s">
        <v>263</v>
      </c>
    </row>
    <row r="10" ht="25.5" customHeight="1">
      <c r="A10" t="s">
        <v>431</v>
      </c>
    </row>
    <row r="11" ht="21.75" customHeight="1">
      <c r="A11" t="s">
        <v>185</v>
      </c>
    </row>
  </sheetData>
  <sheetProtection/>
  <mergeCells count="1">
    <mergeCell ref="A1:B1"/>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sheetPr>
    <tabColor theme="9"/>
  </sheetPr>
  <dimension ref="A1:D14"/>
  <sheetViews>
    <sheetView zoomScalePageLayoutView="0" workbookViewId="0" topLeftCell="A1">
      <selection activeCell="A1" sqref="A1:D1"/>
    </sheetView>
  </sheetViews>
  <sheetFormatPr defaultColWidth="9.140625" defaultRowHeight="12.75"/>
  <cols>
    <col min="1" max="1" width="20.28125" style="292" customWidth="1"/>
    <col min="2" max="2" width="12.28125" style="292" customWidth="1"/>
    <col min="3" max="3" width="14.140625" style="292" customWidth="1"/>
    <col min="4" max="4" width="11.421875" style="292" customWidth="1"/>
  </cols>
  <sheetData>
    <row r="1" spans="1:4" ht="33" customHeight="1">
      <c r="A1" s="662" t="s">
        <v>432</v>
      </c>
      <c r="B1" s="662"/>
      <c r="C1" s="662"/>
      <c r="D1" s="662"/>
    </row>
    <row r="2" spans="1:4" ht="51">
      <c r="A2" s="488" t="s">
        <v>856</v>
      </c>
      <c r="B2" s="489" t="s">
        <v>844</v>
      </c>
      <c r="C2" s="489" t="s">
        <v>845</v>
      </c>
      <c r="D2" s="489" t="s">
        <v>855</v>
      </c>
    </row>
    <row r="3" spans="1:4" ht="12.75">
      <c r="A3" s="491" t="s">
        <v>846</v>
      </c>
      <c r="B3" s="486">
        <v>0.09013996159782027</v>
      </c>
      <c r="C3" s="486">
        <v>0.23854937941541535</v>
      </c>
      <c r="D3" s="486">
        <v>0.10807026488508338</v>
      </c>
    </row>
    <row r="4" spans="1:4" ht="12.75">
      <c r="A4" s="491" t="s">
        <v>847</v>
      </c>
      <c r="B4" s="487">
        <v>0.0932300503001442</v>
      </c>
      <c r="C4" s="487">
        <v>0.3494898023830002</v>
      </c>
      <c r="D4" s="487">
        <v>0.1748618310744889</v>
      </c>
    </row>
    <row r="5" spans="1:4" ht="12.75">
      <c r="A5" s="491" t="s">
        <v>848</v>
      </c>
      <c r="B5" s="487">
        <v>0.11987245424383192</v>
      </c>
      <c r="C5" s="487">
        <v>0.20473184025414343</v>
      </c>
      <c r="D5" s="487">
        <v>0.16045058799308834</v>
      </c>
    </row>
    <row r="6" spans="1:4" ht="12.75">
      <c r="A6" s="491" t="s">
        <v>849</v>
      </c>
      <c r="B6" s="487">
        <v>0.10853041511292498</v>
      </c>
      <c r="C6" s="487">
        <v>0.13138786017042572</v>
      </c>
      <c r="D6" s="487">
        <v>0.1185367699133982</v>
      </c>
    </row>
    <row r="7" spans="1:4" ht="12.75">
      <c r="A7" s="491" t="s">
        <v>850</v>
      </c>
      <c r="B7" s="487">
        <v>0.20070674384446138</v>
      </c>
      <c r="C7" s="487">
        <v>0.06778712648734782</v>
      </c>
      <c r="D7" s="487">
        <v>0.17381777353323505</v>
      </c>
    </row>
    <row r="8" spans="1:4" ht="12.75">
      <c r="A8" s="491" t="s">
        <v>851</v>
      </c>
      <c r="B8" s="487">
        <v>0.15696435181723373</v>
      </c>
      <c r="C8" s="487">
        <v>0.00791360015083178</v>
      </c>
      <c r="D8" s="487">
        <v>0.10968946004855398</v>
      </c>
    </row>
    <row r="9" spans="1:4" ht="12.75">
      <c r="A9" s="491" t="s">
        <v>852</v>
      </c>
      <c r="B9" s="487">
        <v>0.116783158210692</v>
      </c>
      <c r="C9" s="487"/>
      <c r="D9" s="487">
        <v>0.06862882004940372</v>
      </c>
    </row>
    <row r="10" spans="1:4" ht="12.75">
      <c r="A10" s="491" t="s">
        <v>853</v>
      </c>
      <c r="B10" s="487">
        <v>0.06697473314131362</v>
      </c>
      <c r="C10" s="487"/>
      <c r="D10" s="487">
        <v>0.04551272378742339</v>
      </c>
    </row>
    <row r="11" spans="1:4" ht="12.75">
      <c r="A11" s="492" t="s">
        <v>854</v>
      </c>
      <c r="B11" s="490">
        <v>0.0467981317315779</v>
      </c>
      <c r="C11" s="490"/>
      <c r="D11" s="490">
        <v>0.040431768715324994</v>
      </c>
    </row>
    <row r="12" spans="1:4" ht="21.75" customHeight="1">
      <c r="A12" s="493" t="s">
        <v>263</v>
      </c>
      <c r="B12" s="494"/>
      <c r="C12" s="495"/>
      <c r="D12" s="494"/>
    </row>
    <row r="13" spans="1:4" ht="24" customHeight="1">
      <c r="A13" s="493" t="s">
        <v>433</v>
      </c>
      <c r="B13" s="496"/>
      <c r="C13" s="496"/>
      <c r="D13" s="496"/>
    </row>
    <row r="14" spans="1:4" ht="21" customHeight="1">
      <c r="A14" s="497" t="s">
        <v>185</v>
      </c>
      <c r="B14" s="498"/>
      <c r="C14" s="498"/>
      <c r="D14" s="498"/>
    </row>
  </sheetData>
  <sheetProtection/>
  <mergeCells count="1">
    <mergeCell ref="A1:D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C00000"/>
  </sheetPr>
  <dimension ref="A1:AT45"/>
  <sheetViews>
    <sheetView zoomScalePageLayoutView="0" workbookViewId="0" topLeftCell="A1">
      <selection activeCell="A1" sqref="A1"/>
    </sheetView>
  </sheetViews>
  <sheetFormatPr defaultColWidth="9.140625" defaultRowHeight="12.75"/>
  <cols>
    <col min="1" max="1" width="3.140625" style="0" customWidth="1"/>
    <col min="2" max="2" width="29.140625" style="0" customWidth="1"/>
    <col min="3" max="46" width="9.140625" style="0" customWidth="1"/>
  </cols>
  <sheetData>
    <row r="1" spans="1:46" ht="24.75" customHeight="1">
      <c r="A1" s="134" t="s">
        <v>212</v>
      </c>
      <c r="B1" s="135"/>
      <c r="C1" s="135"/>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row>
    <row r="2" spans="1:46" ht="12.75">
      <c r="A2" s="143"/>
      <c r="B2" s="143"/>
      <c r="C2" s="143" t="s">
        <v>102</v>
      </c>
      <c r="D2" s="143" t="s">
        <v>103</v>
      </c>
      <c r="E2" s="143" t="s">
        <v>104</v>
      </c>
      <c r="F2" s="143" t="s">
        <v>105</v>
      </c>
      <c r="G2" s="143" t="s">
        <v>106</v>
      </c>
      <c r="H2" s="143" t="s">
        <v>107</v>
      </c>
      <c r="I2" s="143" t="s">
        <v>108</v>
      </c>
      <c r="J2" s="143" t="s">
        <v>109</v>
      </c>
      <c r="K2" s="143" t="s">
        <v>110</v>
      </c>
      <c r="L2" s="143" t="s">
        <v>111</v>
      </c>
      <c r="M2" s="143" t="s">
        <v>112</v>
      </c>
      <c r="N2" s="143" t="s">
        <v>113</v>
      </c>
      <c r="O2" s="143" t="s">
        <v>114</v>
      </c>
      <c r="P2" s="143" t="s">
        <v>115</v>
      </c>
      <c r="Q2" s="143" t="s">
        <v>116</v>
      </c>
      <c r="R2" s="143" t="s">
        <v>117</v>
      </c>
      <c r="S2" s="143" t="s">
        <v>118</v>
      </c>
      <c r="T2" s="143" t="s">
        <v>119</v>
      </c>
      <c r="U2" s="143" t="s">
        <v>120</v>
      </c>
      <c r="V2" s="143" t="s">
        <v>121</v>
      </c>
      <c r="W2" s="143" t="s">
        <v>122</v>
      </c>
      <c r="X2" s="143" t="s">
        <v>123</v>
      </c>
      <c r="Y2" s="143" t="s">
        <v>124</v>
      </c>
      <c r="Z2" s="143" t="s">
        <v>125</v>
      </c>
      <c r="AA2" s="143" t="s">
        <v>126</v>
      </c>
      <c r="AB2" s="143" t="s">
        <v>127</v>
      </c>
      <c r="AC2" s="143" t="s">
        <v>128</v>
      </c>
      <c r="AD2" s="143" t="s">
        <v>129</v>
      </c>
      <c r="AE2" s="143" t="s">
        <v>130</v>
      </c>
      <c r="AF2" s="143" t="s">
        <v>131</v>
      </c>
      <c r="AG2" s="143" t="s">
        <v>132</v>
      </c>
      <c r="AH2" s="143" t="s">
        <v>133</v>
      </c>
      <c r="AI2" s="143" t="s">
        <v>134</v>
      </c>
      <c r="AJ2" s="143" t="s">
        <v>135</v>
      </c>
      <c r="AK2" s="143" t="s">
        <v>136</v>
      </c>
      <c r="AL2" s="143" t="s">
        <v>137</v>
      </c>
      <c r="AM2" s="143" t="s">
        <v>138</v>
      </c>
      <c r="AN2" s="143" t="s">
        <v>139</v>
      </c>
      <c r="AO2" s="143" t="s">
        <v>7</v>
      </c>
      <c r="AP2" s="143" t="s">
        <v>4</v>
      </c>
      <c r="AQ2" s="143" t="s">
        <v>143</v>
      </c>
      <c r="AR2" s="143" t="s">
        <v>147</v>
      </c>
      <c r="AS2" s="143" t="s">
        <v>149</v>
      </c>
      <c r="AT2" s="143" t="s">
        <v>213</v>
      </c>
    </row>
    <row r="3" spans="1:46" ht="12.75">
      <c r="A3" s="140" t="s">
        <v>196</v>
      </c>
      <c r="B3" s="137"/>
      <c r="C3" s="137"/>
      <c r="D3" s="137"/>
      <c r="E3" s="137"/>
      <c r="F3" s="137"/>
      <c r="G3" s="137"/>
      <c r="H3" s="137"/>
      <c r="I3" s="137"/>
      <c r="J3" s="137"/>
      <c r="K3" s="137"/>
      <c r="L3" s="137"/>
      <c r="M3" s="137"/>
      <c r="N3" s="137"/>
      <c r="O3" s="137"/>
      <c r="P3" s="137"/>
      <c r="Q3" s="137"/>
      <c r="R3" s="137"/>
      <c r="S3" s="6"/>
      <c r="T3" s="6"/>
      <c r="U3" s="6"/>
      <c r="V3" s="6"/>
      <c r="W3" s="6"/>
      <c r="X3" s="6"/>
      <c r="Y3" s="6"/>
      <c r="Z3" s="6"/>
      <c r="AA3" s="6"/>
      <c r="AB3" s="6"/>
      <c r="AC3" s="6"/>
      <c r="AD3" s="6"/>
      <c r="AE3" s="6"/>
      <c r="AF3" s="6"/>
      <c r="AG3" s="6"/>
      <c r="AH3" s="6"/>
      <c r="AI3" s="6"/>
      <c r="AJ3" s="6"/>
      <c r="AK3" s="6"/>
      <c r="AL3" s="6"/>
      <c r="AM3" s="6"/>
      <c r="AN3" s="6" t="s">
        <v>197</v>
      </c>
      <c r="AO3" s="6" t="s">
        <v>197</v>
      </c>
      <c r="AP3" s="6"/>
      <c r="AQ3" s="6"/>
      <c r="AR3" s="6"/>
      <c r="AS3" s="6"/>
      <c r="AT3" s="6"/>
    </row>
    <row r="4" spans="1:46" ht="12.75">
      <c r="A4" s="6"/>
      <c r="B4" s="140" t="s">
        <v>162</v>
      </c>
      <c r="C4" s="137"/>
      <c r="D4" s="137"/>
      <c r="E4" s="137"/>
      <c r="F4" s="137"/>
      <c r="G4" s="137"/>
      <c r="H4" s="137"/>
      <c r="I4" s="137"/>
      <c r="J4" s="137"/>
      <c r="K4" s="137"/>
      <c r="L4" s="137"/>
      <c r="M4" s="137"/>
      <c r="N4" s="137"/>
      <c r="O4" s="137"/>
      <c r="P4" s="137"/>
      <c r="Q4" s="137"/>
      <c r="R4" s="137"/>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pans="1:46" ht="12.75">
      <c r="A5" s="137"/>
      <c r="B5" s="138" t="s">
        <v>141</v>
      </c>
      <c r="C5" s="139">
        <v>0</v>
      </c>
      <c r="D5" s="139">
        <v>0</v>
      </c>
      <c r="E5" s="139">
        <v>0</v>
      </c>
      <c r="F5" s="139">
        <v>47.589</v>
      </c>
      <c r="G5" s="139">
        <v>358.353</v>
      </c>
      <c r="H5" s="139">
        <v>925.998</v>
      </c>
      <c r="I5" s="139">
        <v>1475.444</v>
      </c>
      <c r="J5" s="139">
        <v>1524.34</v>
      </c>
      <c r="K5" s="139">
        <v>1540.895</v>
      </c>
      <c r="L5" s="139">
        <v>2357.222</v>
      </c>
      <c r="M5" s="139">
        <v>2387.111</v>
      </c>
      <c r="N5" s="139">
        <v>2299.718</v>
      </c>
      <c r="O5" s="139">
        <v>2420.517</v>
      </c>
      <c r="P5" s="139">
        <v>2797.057</v>
      </c>
      <c r="Q5" s="139">
        <v>3052.999052</v>
      </c>
      <c r="R5" s="139">
        <v>3597.379921</v>
      </c>
      <c r="S5" s="130">
        <v>3460.006551</v>
      </c>
      <c r="T5" s="130">
        <v>3754.329481</v>
      </c>
      <c r="U5" s="130">
        <v>4475.693249</v>
      </c>
      <c r="V5" s="130">
        <v>4777.844232</v>
      </c>
      <c r="W5" s="130">
        <v>4935.191005</v>
      </c>
      <c r="X5" s="130">
        <v>5792.702829</v>
      </c>
      <c r="Y5" s="130">
        <v>6175.902364</v>
      </c>
      <c r="Z5" s="130">
        <v>5654.453265</v>
      </c>
      <c r="AA5" s="130">
        <v>5519.474492</v>
      </c>
      <c r="AB5" s="130">
        <v>5471.70771</v>
      </c>
      <c r="AC5" s="130">
        <v>5780.032888</v>
      </c>
      <c r="AD5" s="130">
        <v>6331.091265</v>
      </c>
      <c r="AE5" s="130">
        <v>7232.781489</v>
      </c>
      <c r="AF5" s="130">
        <v>7208.500491</v>
      </c>
      <c r="AG5" s="130">
        <v>7956.304184</v>
      </c>
      <c r="AH5" s="130">
        <v>9975.09234</v>
      </c>
      <c r="AI5" s="130">
        <v>11641.551718</v>
      </c>
      <c r="AJ5" s="130">
        <v>12707.897337</v>
      </c>
      <c r="AK5" s="130">
        <v>13149.93976</v>
      </c>
      <c r="AL5" s="130">
        <v>12693.127982</v>
      </c>
      <c r="AM5" s="130">
        <v>12817.316257</v>
      </c>
      <c r="AN5" s="130">
        <v>14676.345</v>
      </c>
      <c r="AO5" s="130">
        <v>18291</v>
      </c>
      <c r="AP5" s="130">
        <v>29992.440234</v>
      </c>
      <c r="AQ5" s="130">
        <v>35676.927369</v>
      </c>
      <c r="AR5" s="130">
        <v>33575.066024</v>
      </c>
      <c r="AS5" s="130">
        <v>32061</v>
      </c>
      <c r="AT5" s="130">
        <v>33728</v>
      </c>
    </row>
    <row r="6" spans="1:46" ht="12.75">
      <c r="A6" s="137"/>
      <c r="B6" s="138" t="s">
        <v>18</v>
      </c>
      <c r="C6" s="139">
        <v>0</v>
      </c>
      <c r="D6" s="139">
        <v>0</v>
      </c>
      <c r="E6" s="139">
        <v>0</v>
      </c>
      <c r="F6" s="139">
        <v>0</v>
      </c>
      <c r="G6" s="139">
        <v>0</v>
      </c>
      <c r="H6" s="139">
        <v>0</v>
      </c>
      <c r="I6" s="139">
        <v>240.093</v>
      </c>
      <c r="J6" s="139">
        <v>250.093</v>
      </c>
      <c r="K6" s="139">
        <v>269.963</v>
      </c>
      <c r="L6" s="139">
        <v>338.42</v>
      </c>
      <c r="M6" s="139">
        <v>368.811</v>
      </c>
      <c r="N6" s="139">
        <v>366.99</v>
      </c>
      <c r="O6" s="139">
        <v>351.995</v>
      </c>
      <c r="P6" s="139">
        <v>352.998</v>
      </c>
      <c r="Q6" s="139">
        <v>374.598</v>
      </c>
      <c r="R6" s="139">
        <v>411.471</v>
      </c>
      <c r="S6" s="130">
        <v>392.995</v>
      </c>
      <c r="T6" s="130">
        <v>411.997</v>
      </c>
      <c r="U6" s="130">
        <v>408.414</v>
      </c>
      <c r="V6" s="130">
        <v>436.999</v>
      </c>
      <c r="W6" s="130">
        <v>457.995</v>
      </c>
      <c r="X6" s="130">
        <v>519.645</v>
      </c>
      <c r="Y6" s="130">
        <v>579.561</v>
      </c>
      <c r="Z6" s="130">
        <v>583.287</v>
      </c>
      <c r="AA6" s="130">
        <v>582.565</v>
      </c>
      <c r="AB6" s="130">
        <v>582.98</v>
      </c>
      <c r="AC6" s="130">
        <v>583.145</v>
      </c>
      <c r="AD6" s="130">
        <v>583.2</v>
      </c>
      <c r="AE6" s="130">
        <v>613.783</v>
      </c>
      <c r="AF6" s="130">
        <v>618.899</v>
      </c>
      <c r="AG6" s="130">
        <v>620.842</v>
      </c>
      <c r="AH6" s="130">
        <v>690.63</v>
      </c>
      <c r="AI6" s="130">
        <v>724.707</v>
      </c>
      <c r="AJ6" s="130">
        <v>759.189</v>
      </c>
      <c r="AK6" s="130">
        <v>770.189</v>
      </c>
      <c r="AL6" s="130">
        <v>778.458</v>
      </c>
      <c r="AM6" s="130">
        <v>770.75</v>
      </c>
      <c r="AN6" s="130">
        <v>770.69</v>
      </c>
      <c r="AO6" s="130">
        <v>757.268</v>
      </c>
      <c r="AP6" s="130">
        <v>735.706</v>
      </c>
      <c r="AQ6" s="130">
        <v>757.325</v>
      </c>
      <c r="AR6" s="130">
        <v>736</v>
      </c>
      <c r="AS6" s="130">
        <v>735</v>
      </c>
      <c r="AT6" s="130">
        <v>733</v>
      </c>
    </row>
    <row r="7" spans="1:46" ht="12.75">
      <c r="A7" s="137"/>
      <c r="B7" s="138" t="s">
        <v>142</v>
      </c>
      <c r="C7" s="139">
        <v>0</v>
      </c>
      <c r="D7" s="139">
        <v>0</v>
      </c>
      <c r="E7" s="139">
        <v>0</v>
      </c>
      <c r="F7" s="139">
        <v>0</v>
      </c>
      <c r="G7" s="139">
        <v>18.9</v>
      </c>
      <c r="H7" s="139">
        <v>19.7</v>
      </c>
      <c r="I7" s="139">
        <v>43.7</v>
      </c>
      <c r="J7" s="139">
        <v>59.7</v>
      </c>
      <c r="K7" s="139">
        <v>63.6</v>
      </c>
      <c r="L7" s="139">
        <v>76.4</v>
      </c>
      <c r="M7" s="139">
        <v>72.330025</v>
      </c>
      <c r="N7" s="139">
        <v>77.731473</v>
      </c>
      <c r="O7" s="139">
        <v>73.855197</v>
      </c>
      <c r="P7" s="139">
        <v>60.122323</v>
      </c>
      <c r="Q7" s="139">
        <v>75.951084</v>
      </c>
      <c r="R7" s="139">
        <v>75.831171</v>
      </c>
      <c r="S7" s="130">
        <v>72.707292</v>
      </c>
      <c r="T7" s="130">
        <v>75.382184</v>
      </c>
      <c r="U7" s="130">
        <v>72.298754</v>
      </c>
      <c r="V7" s="130">
        <v>71.439411</v>
      </c>
      <c r="W7" s="130">
        <v>58.839016</v>
      </c>
      <c r="X7" s="130">
        <v>62.30806</v>
      </c>
      <c r="Y7" s="130">
        <v>71.428816</v>
      </c>
      <c r="Z7" s="130">
        <v>71.87686500000001</v>
      </c>
      <c r="AA7" s="130">
        <v>72.353336</v>
      </c>
      <c r="AB7" s="130">
        <v>64.23719100000001</v>
      </c>
      <c r="AC7" s="130">
        <v>31.817016</v>
      </c>
      <c r="AD7" s="130">
        <v>49.809816999999995</v>
      </c>
      <c r="AE7" s="130">
        <v>24.823816</v>
      </c>
      <c r="AF7" s="130">
        <v>25.059592</v>
      </c>
      <c r="AG7" s="130">
        <v>40</v>
      </c>
      <c r="AH7" s="130">
        <v>55</v>
      </c>
      <c r="AI7" s="130">
        <v>66.423182</v>
      </c>
      <c r="AJ7" s="130">
        <v>66.17452999999996</v>
      </c>
      <c r="AK7" s="130">
        <v>65.635941</v>
      </c>
      <c r="AL7" s="130">
        <v>65.00408648244226</v>
      </c>
      <c r="AM7" s="130">
        <v>64.444272</v>
      </c>
      <c r="AN7" s="130">
        <v>64.72164699999999</v>
      </c>
      <c r="AO7" s="130">
        <v>63.865519999999975</v>
      </c>
      <c r="AP7" s="130">
        <v>63.037040000000005</v>
      </c>
      <c r="AQ7" s="130">
        <v>61.120929</v>
      </c>
      <c r="AR7" s="130">
        <v>0</v>
      </c>
      <c r="AS7" s="130">
        <v>0</v>
      </c>
      <c r="AT7" s="130">
        <v>0</v>
      </c>
    </row>
    <row r="8" spans="1:46" ht="12.75">
      <c r="A8" s="137"/>
      <c r="B8" s="138" t="s">
        <v>38</v>
      </c>
      <c r="C8" s="139">
        <v>0</v>
      </c>
      <c r="D8" s="139">
        <v>0</v>
      </c>
      <c r="E8" s="139">
        <v>0</v>
      </c>
      <c r="F8" s="139">
        <v>0</v>
      </c>
      <c r="G8" s="139">
        <v>0</v>
      </c>
      <c r="H8" s="139">
        <v>0</v>
      </c>
      <c r="I8" s="139">
        <v>0</v>
      </c>
      <c r="J8" s="139">
        <v>0</v>
      </c>
      <c r="K8" s="139">
        <v>0</v>
      </c>
      <c r="L8" s="139">
        <v>0</v>
      </c>
      <c r="M8" s="139">
        <v>0</v>
      </c>
      <c r="N8" s="139">
        <v>0</v>
      </c>
      <c r="O8" s="139">
        <v>0</v>
      </c>
      <c r="P8" s="139">
        <v>0</v>
      </c>
      <c r="Q8" s="139">
        <v>0</v>
      </c>
      <c r="R8" s="139">
        <v>0</v>
      </c>
      <c r="S8" s="130">
        <v>0</v>
      </c>
      <c r="T8" s="130">
        <v>0</v>
      </c>
      <c r="U8" s="130">
        <v>0</v>
      </c>
      <c r="V8" s="130">
        <v>0</v>
      </c>
      <c r="W8" s="130">
        <v>0</v>
      </c>
      <c r="X8" s="130">
        <v>0</v>
      </c>
      <c r="Y8" s="130">
        <v>0</v>
      </c>
      <c r="Z8" s="130">
        <v>0</v>
      </c>
      <c r="AA8" s="130">
        <v>0</v>
      </c>
      <c r="AB8" s="130">
        <v>0</v>
      </c>
      <c r="AC8" s="130">
        <v>0</v>
      </c>
      <c r="AD8" s="130">
        <v>0</v>
      </c>
      <c r="AE8" s="130">
        <v>0</v>
      </c>
      <c r="AF8" s="130">
        <v>0</v>
      </c>
      <c r="AG8" s="130">
        <v>0</v>
      </c>
      <c r="AH8" s="130">
        <v>0</v>
      </c>
      <c r="AI8" s="130">
        <v>0</v>
      </c>
      <c r="AJ8" s="130">
        <v>0</v>
      </c>
      <c r="AK8" s="130">
        <v>0</v>
      </c>
      <c r="AL8" s="130">
        <v>0</v>
      </c>
      <c r="AM8" s="130">
        <v>242</v>
      </c>
      <c r="AN8" s="130">
        <v>308.689023</v>
      </c>
      <c r="AO8" s="130">
        <v>339.588186</v>
      </c>
      <c r="AP8" s="130">
        <v>479</v>
      </c>
      <c r="AQ8" s="130">
        <v>553.34</v>
      </c>
      <c r="AR8" s="130">
        <v>0</v>
      </c>
      <c r="AS8" s="130">
        <v>0</v>
      </c>
      <c r="AT8" s="130">
        <v>0</v>
      </c>
    </row>
    <row r="9" spans="1:46" ht="12.75">
      <c r="A9" s="137"/>
      <c r="B9" s="138" t="s">
        <v>39</v>
      </c>
      <c r="C9" s="139">
        <v>0</v>
      </c>
      <c r="D9" s="139">
        <v>0</v>
      </c>
      <c r="E9" s="139">
        <v>0</v>
      </c>
      <c r="F9" s="139">
        <v>0</v>
      </c>
      <c r="G9" s="139">
        <v>0</v>
      </c>
      <c r="H9" s="139">
        <v>0</v>
      </c>
      <c r="I9" s="139">
        <v>0</v>
      </c>
      <c r="J9" s="139">
        <v>0</v>
      </c>
      <c r="K9" s="139">
        <v>0</v>
      </c>
      <c r="L9" s="139">
        <v>0</v>
      </c>
      <c r="M9" s="139">
        <v>0</v>
      </c>
      <c r="N9" s="139">
        <v>0</v>
      </c>
      <c r="O9" s="139">
        <v>0</v>
      </c>
      <c r="P9" s="139">
        <v>0</v>
      </c>
      <c r="Q9" s="139">
        <v>0</v>
      </c>
      <c r="R9" s="139">
        <v>0</v>
      </c>
      <c r="S9" s="130">
        <v>0</v>
      </c>
      <c r="T9" s="130">
        <v>0</v>
      </c>
      <c r="U9" s="130">
        <v>0</v>
      </c>
      <c r="V9" s="130">
        <v>0</v>
      </c>
      <c r="W9" s="130">
        <v>0</v>
      </c>
      <c r="X9" s="130">
        <v>0</v>
      </c>
      <c r="Y9" s="130">
        <v>0</v>
      </c>
      <c r="Z9" s="130">
        <v>0</v>
      </c>
      <c r="AA9" s="130">
        <v>0</v>
      </c>
      <c r="AB9" s="130">
        <v>0</v>
      </c>
      <c r="AC9" s="130">
        <v>0</v>
      </c>
      <c r="AD9" s="130">
        <v>0</v>
      </c>
      <c r="AE9" s="130">
        <v>0</v>
      </c>
      <c r="AF9" s="130">
        <v>0</v>
      </c>
      <c r="AG9" s="130">
        <v>0</v>
      </c>
      <c r="AH9" s="130">
        <v>0</v>
      </c>
      <c r="AI9" s="130">
        <v>0</v>
      </c>
      <c r="AJ9" s="130">
        <v>0</v>
      </c>
      <c r="AK9" s="130">
        <v>0</v>
      </c>
      <c r="AL9" s="130">
        <v>0</v>
      </c>
      <c r="AM9" s="130">
        <v>205</v>
      </c>
      <c r="AN9" s="130">
        <v>204.869504</v>
      </c>
      <c r="AO9" s="130">
        <v>199.783511</v>
      </c>
      <c r="AP9" s="130">
        <v>359</v>
      </c>
      <c r="AQ9" s="130">
        <v>432.652081</v>
      </c>
      <c r="AR9" s="130">
        <v>0</v>
      </c>
      <c r="AS9" s="130">
        <v>0</v>
      </c>
      <c r="AT9" s="130">
        <v>0</v>
      </c>
    </row>
    <row r="10" spans="1:46" s="70" customFormat="1" ht="12.75">
      <c r="A10" s="137"/>
      <c r="B10" s="138" t="s">
        <v>209</v>
      </c>
      <c r="C10" s="139">
        <v>1249.9955873</v>
      </c>
      <c r="D10" s="139">
        <v>1239.7247717</v>
      </c>
      <c r="E10" s="139">
        <v>2045.7548201999998</v>
      </c>
      <c r="F10" s="139">
        <v>2421.9238734</v>
      </c>
      <c r="G10" s="139">
        <v>3542.4289726999996</v>
      </c>
      <c r="H10" s="139">
        <v>4373.564622</v>
      </c>
      <c r="I10" s="139">
        <v>3199.0842308</v>
      </c>
      <c r="J10" s="139">
        <v>2908.9721031999998</v>
      </c>
      <c r="K10" s="139">
        <v>2409.5045290999997</v>
      </c>
      <c r="L10" s="139">
        <v>2510.0800880999996</v>
      </c>
      <c r="M10" s="139">
        <v>2115.4557688</v>
      </c>
      <c r="N10" s="139">
        <v>1814.6825709999998</v>
      </c>
      <c r="O10" s="139">
        <v>1888.0397702</v>
      </c>
      <c r="P10" s="139">
        <v>1404.3384091000003</v>
      </c>
      <c r="Q10" s="139">
        <v>1316.9234004</v>
      </c>
      <c r="R10" s="139">
        <v>1223.48704435</v>
      </c>
      <c r="S10" s="139">
        <v>1233.04285635</v>
      </c>
      <c r="T10" s="139">
        <v>1250.15627241</v>
      </c>
      <c r="U10" s="139">
        <v>1204.08039805</v>
      </c>
      <c r="V10" s="139">
        <v>1072.35758575</v>
      </c>
      <c r="W10" s="139">
        <v>1049.21631386</v>
      </c>
      <c r="X10" s="139">
        <v>1249.1187547</v>
      </c>
      <c r="Y10" s="139">
        <v>1333.1544789</v>
      </c>
      <c r="Z10" s="139">
        <v>1447.1127708000001</v>
      </c>
      <c r="AA10" s="139">
        <v>1442.4684875</v>
      </c>
      <c r="AB10" s="139">
        <v>1466.995109</v>
      </c>
      <c r="AC10" s="139">
        <v>1450.3151719999998</v>
      </c>
      <c r="AD10" s="139">
        <v>1475.616667</v>
      </c>
      <c r="AE10" s="139">
        <v>1638.236178</v>
      </c>
      <c r="AF10" s="139">
        <v>1653.1922280000001</v>
      </c>
      <c r="AG10" s="139">
        <v>1854.523498</v>
      </c>
      <c r="AH10" s="139">
        <v>2247.853548</v>
      </c>
      <c r="AI10" s="139">
        <v>2666.701075</v>
      </c>
      <c r="AJ10" s="139">
        <v>3178.2776000000003</v>
      </c>
      <c r="AK10" s="139">
        <v>3516.6840840000004</v>
      </c>
      <c r="AL10" s="139">
        <v>3684.873944</v>
      </c>
      <c r="AM10" s="139">
        <v>3892.3101960000004</v>
      </c>
      <c r="AN10" s="139">
        <v>4097.331074219101</v>
      </c>
      <c r="AO10" s="139">
        <v>4760.709377</v>
      </c>
      <c r="AP10" s="139">
        <v>8986.794372</v>
      </c>
      <c r="AQ10" s="139">
        <v>11088.195545</v>
      </c>
      <c r="AR10" s="139">
        <v>11287.431622</v>
      </c>
      <c r="AS10" s="139">
        <v>12919.549030724786</v>
      </c>
      <c r="AT10" s="139">
        <v>13790.99819424468</v>
      </c>
    </row>
    <row r="11" spans="1:46" ht="12.75">
      <c r="A11" s="137"/>
      <c r="B11" s="138" t="s">
        <v>40</v>
      </c>
      <c r="C11" s="139">
        <v>515</v>
      </c>
      <c r="D11" s="139">
        <v>590</v>
      </c>
      <c r="E11" s="139">
        <v>728</v>
      </c>
      <c r="F11" s="139">
        <v>817</v>
      </c>
      <c r="G11" s="139">
        <v>951</v>
      </c>
      <c r="H11" s="139">
        <v>1156</v>
      </c>
      <c r="I11" s="139">
        <v>1317</v>
      </c>
      <c r="J11" s="139">
        <v>1452</v>
      </c>
      <c r="K11" s="139">
        <v>1575</v>
      </c>
      <c r="L11" s="139">
        <v>1701</v>
      </c>
      <c r="M11" s="139">
        <v>2004.778102</v>
      </c>
      <c r="N11" s="139">
        <v>2101.575925</v>
      </c>
      <c r="O11" s="139">
        <v>818.2405</v>
      </c>
      <c r="P11" s="139">
        <v>281.633308</v>
      </c>
      <c r="Q11" s="139">
        <v>95.17247800000001</v>
      </c>
      <c r="R11" s="139">
        <v>67.418149</v>
      </c>
      <c r="S11" s="130">
        <v>73.724793</v>
      </c>
      <c r="T11" s="130">
        <v>92.35286299999999</v>
      </c>
      <c r="U11" s="130">
        <v>101.64644500000001</v>
      </c>
      <c r="V11" s="130">
        <v>109.79324500000001</v>
      </c>
      <c r="W11" s="130">
        <v>117.60442900000002</v>
      </c>
      <c r="X11" s="130">
        <v>159.557421</v>
      </c>
      <c r="Y11" s="130">
        <v>182</v>
      </c>
      <c r="Z11" s="130">
        <v>192.312908</v>
      </c>
      <c r="AA11" s="130">
        <v>269.47908179000007</v>
      </c>
      <c r="AB11" s="130">
        <v>261.88011178999994</v>
      </c>
      <c r="AC11" s="130">
        <v>246.48821299999997</v>
      </c>
      <c r="AD11" s="130">
        <v>267.348528</v>
      </c>
      <c r="AE11" s="130">
        <v>270.548094</v>
      </c>
      <c r="AF11" s="130">
        <v>297.220092</v>
      </c>
      <c r="AG11" s="130">
        <v>331.84389799999997</v>
      </c>
      <c r="AH11" s="130">
        <v>347.69570699999997</v>
      </c>
      <c r="AI11" s="130">
        <v>343.1148249999999</v>
      </c>
      <c r="AJ11" s="130">
        <v>375.706266</v>
      </c>
      <c r="AK11" s="130">
        <v>394.831318</v>
      </c>
      <c r="AL11" s="130">
        <v>425.69489699999997</v>
      </c>
      <c r="AM11" s="130">
        <v>448.34936200000004</v>
      </c>
      <c r="AN11" s="130">
        <v>450.443214</v>
      </c>
      <c r="AO11" s="130">
        <v>469.28628199999997</v>
      </c>
      <c r="AP11" s="130">
        <v>522.1842050000001</v>
      </c>
      <c r="AQ11" s="130">
        <v>525.8502490000001</v>
      </c>
      <c r="AR11" s="130">
        <v>633.7253364999999</v>
      </c>
      <c r="AS11" s="130">
        <v>681.6058330000001</v>
      </c>
      <c r="AT11" s="130">
        <v>674</v>
      </c>
    </row>
    <row r="12" spans="1:46" ht="12.75">
      <c r="A12" s="8"/>
      <c r="B12" s="140" t="s">
        <v>16</v>
      </c>
      <c r="C12" s="139">
        <v>1764.9955873</v>
      </c>
      <c r="D12" s="139">
        <v>1829.7247717</v>
      </c>
      <c r="E12" s="139">
        <v>2773.7548202</v>
      </c>
      <c r="F12" s="139">
        <v>3286.5128734</v>
      </c>
      <c r="G12" s="139">
        <v>4870.6819727</v>
      </c>
      <c r="H12" s="139">
        <v>6475.262622</v>
      </c>
      <c r="I12" s="139">
        <v>6275.3212308</v>
      </c>
      <c r="J12" s="139">
        <v>6195.1051032</v>
      </c>
      <c r="K12" s="139">
        <v>5858.9625291</v>
      </c>
      <c r="L12" s="139">
        <v>6983.1220881</v>
      </c>
      <c r="M12" s="139">
        <v>6948.4858958</v>
      </c>
      <c r="N12" s="139">
        <v>6660.697969</v>
      </c>
      <c r="O12" s="139">
        <v>5552.6474671999995</v>
      </c>
      <c r="P12" s="139">
        <v>4896.1490401</v>
      </c>
      <c r="Q12" s="139">
        <v>4915.6440144</v>
      </c>
      <c r="R12" s="139">
        <v>5375.5872853500005</v>
      </c>
      <c r="S12" s="130">
        <v>5232.47649235</v>
      </c>
      <c r="T12" s="130">
        <v>5584.217800410001</v>
      </c>
      <c r="U12" s="130">
        <v>6262.13284605</v>
      </c>
      <c r="V12" s="130">
        <v>6468.43347375</v>
      </c>
      <c r="W12" s="130">
        <v>6618.845763859999</v>
      </c>
      <c r="X12" s="130">
        <v>7783.332064700001</v>
      </c>
      <c r="Y12" s="130">
        <v>8342.046658899999</v>
      </c>
      <c r="Z12" s="130">
        <v>7949.042808800001</v>
      </c>
      <c r="AA12" s="130">
        <v>7886.3403972900005</v>
      </c>
      <c r="AB12" s="130">
        <v>7847.800121790001</v>
      </c>
      <c r="AC12" s="130">
        <v>8091.798288999999</v>
      </c>
      <c r="AD12" s="130">
        <v>8707.066277</v>
      </c>
      <c r="AE12" s="130">
        <v>9780.172577</v>
      </c>
      <c r="AF12" s="130">
        <v>9802.871403000001</v>
      </c>
      <c r="AG12" s="130">
        <v>10803.513579999999</v>
      </c>
      <c r="AH12" s="130">
        <v>13316.271595</v>
      </c>
      <c r="AI12" s="130">
        <v>15442.497800000001</v>
      </c>
      <c r="AJ12" s="130">
        <v>17087.244733000003</v>
      </c>
      <c r="AK12" s="130">
        <v>17897.280103</v>
      </c>
      <c r="AL12" s="130">
        <v>17647.158909482445</v>
      </c>
      <c r="AM12" s="130">
        <v>18440.170087000002</v>
      </c>
      <c r="AN12" s="130">
        <v>20573.0894622191</v>
      </c>
      <c r="AO12" s="130">
        <v>24881.500876000002</v>
      </c>
      <c r="AP12" s="130">
        <v>41138.161851</v>
      </c>
      <c r="AQ12" s="130">
        <v>49095.41117299999</v>
      </c>
      <c r="AR12" s="130">
        <v>46232.2229825</v>
      </c>
      <c r="AS12" s="130">
        <v>46397.15486372478</v>
      </c>
      <c r="AT12" s="130">
        <v>48925.998194244676</v>
      </c>
    </row>
    <row r="13" spans="1:46" s="103" customFormat="1" ht="12.75">
      <c r="A13" s="8"/>
      <c r="B13" s="6" t="s">
        <v>41</v>
      </c>
      <c r="C13" s="130">
        <v>200.3</v>
      </c>
      <c r="D13" s="130">
        <v>318.7</v>
      </c>
      <c r="E13" s="130">
        <v>265.6</v>
      </c>
      <c r="F13" s="130">
        <v>296</v>
      </c>
      <c r="G13" s="130">
        <v>295</v>
      </c>
      <c r="H13" s="130">
        <v>295</v>
      </c>
      <c r="I13" s="130">
        <v>389.3</v>
      </c>
      <c r="J13" s="130">
        <v>389.3</v>
      </c>
      <c r="K13" s="130">
        <v>433.802</v>
      </c>
      <c r="L13" s="130">
        <v>547.023</v>
      </c>
      <c r="M13" s="130">
        <v>547.722</v>
      </c>
      <c r="N13" s="130">
        <v>545.999</v>
      </c>
      <c r="O13" s="130">
        <v>523.91</v>
      </c>
      <c r="P13" s="130">
        <v>584.043</v>
      </c>
      <c r="Q13" s="130">
        <v>553.456</v>
      </c>
      <c r="R13" s="130">
        <v>590.399</v>
      </c>
      <c r="S13" s="130">
        <v>563.957</v>
      </c>
      <c r="T13" s="130">
        <v>590.942</v>
      </c>
      <c r="U13" s="130">
        <v>588.248</v>
      </c>
      <c r="V13" s="130">
        <v>608.997</v>
      </c>
      <c r="W13" s="130">
        <v>600.999</v>
      </c>
      <c r="X13" s="130">
        <v>594.499</v>
      </c>
      <c r="Y13" s="130">
        <v>614.797</v>
      </c>
      <c r="Z13" s="130">
        <v>616.506</v>
      </c>
      <c r="AA13" s="130">
        <v>615.787</v>
      </c>
      <c r="AB13" s="130">
        <v>614.92</v>
      </c>
      <c r="AC13" s="130">
        <v>614.963</v>
      </c>
      <c r="AD13" s="130">
        <v>814.638</v>
      </c>
      <c r="AE13" s="130">
        <v>814.618</v>
      </c>
      <c r="AF13" s="130">
        <v>850.122</v>
      </c>
      <c r="AG13" s="130">
        <v>930.352</v>
      </c>
      <c r="AH13" s="130">
        <v>1003.004</v>
      </c>
      <c r="AI13" s="130">
        <v>1005.716</v>
      </c>
      <c r="AJ13" s="130">
        <v>1000.26</v>
      </c>
      <c r="AK13" s="130">
        <v>993.871</v>
      </c>
      <c r="AL13" s="130">
        <v>983.954</v>
      </c>
      <c r="AM13" s="130">
        <v>973.98</v>
      </c>
      <c r="AN13" s="130">
        <v>973.884</v>
      </c>
      <c r="AO13" s="130">
        <v>973.964</v>
      </c>
      <c r="AP13" s="130">
        <v>972.431</v>
      </c>
      <c r="AQ13" s="130">
        <v>974.26</v>
      </c>
      <c r="AR13" s="130">
        <v>972.431</v>
      </c>
      <c r="AS13" s="130">
        <v>965</v>
      </c>
      <c r="AT13" s="130">
        <v>975</v>
      </c>
    </row>
    <row r="14" spans="1:46" ht="27.75" customHeight="1">
      <c r="A14" s="8"/>
      <c r="B14" s="140" t="s">
        <v>159</v>
      </c>
      <c r="C14" s="139"/>
      <c r="D14" s="139"/>
      <c r="E14" s="139"/>
      <c r="F14" s="139"/>
      <c r="G14" s="139"/>
      <c r="H14" s="139"/>
      <c r="I14" s="139"/>
      <c r="J14" s="139"/>
      <c r="K14" s="139"/>
      <c r="L14" s="139"/>
      <c r="M14" s="139"/>
      <c r="N14" s="139"/>
      <c r="O14" s="139"/>
      <c r="P14" s="139"/>
      <c r="Q14" s="139"/>
      <c r="R14" s="139"/>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row>
    <row r="15" spans="1:46" ht="12.75">
      <c r="A15" s="137"/>
      <c r="B15" s="138" t="s">
        <v>32</v>
      </c>
      <c r="C15" s="139">
        <v>240.5</v>
      </c>
      <c r="D15" s="139">
        <v>311.965</v>
      </c>
      <c r="E15" s="139">
        <v>397.749</v>
      </c>
      <c r="F15" s="139">
        <v>433</v>
      </c>
      <c r="G15" s="139">
        <v>440</v>
      </c>
      <c r="H15" s="139">
        <v>460</v>
      </c>
      <c r="I15" s="139">
        <v>559.487</v>
      </c>
      <c r="J15" s="139">
        <v>614.868</v>
      </c>
      <c r="K15" s="139">
        <v>640.4</v>
      </c>
      <c r="L15" s="139">
        <v>650.802</v>
      </c>
      <c r="M15" s="139">
        <v>693.52</v>
      </c>
      <c r="N15" s="139">
        <v>580.188</v>
      </c>
      <c r="O15" s="139">
        <v>596.839</v>
      </c>
      <c r="P15" s="139">
        <v>682.027</v>
      </c>
      <c r="Q15" s="139">
        <v>677.216</v>
      </c>
      <c r="R15" s="139">
        <v>703</v>
      </c>
      <c r="S15" s="130">
        <v>763.475</v>
      </c>
      <c r="T15" s="130">
        <v>805.19</v>
      </c>
      <c r="U15" s="130">
        <v>873.73</v>
      </c>
      <c r="V15" s="130">
        <v>902.521</v>
      </c>
      <c r="W15" s="130">
        <v>870.399</v>
      </c>
      <c r="X15" s="130">
        <v>867.8</v>
      </c>
      <c r="Y15" s="130">
        <v>891.681</v>
      </c>
      <c r="Z15" s="130">
        <v>918.661</v>
      </c>
      <c r="AA15" s="130">
        <v>970.957</v>
      </c>
      <c r="AB15" s="130">
        <v>1029</v>
      </c>
      <c r="AC15" s="130">
        <v>1021.7</v>
      </c>
      <c r="AD15" s="130">
        <v>1062</v>
      </c>
      <c r="AE15" s="130">
        <v>1070.002</v>
      </c>
      <c r="AF15" s="130">
        <v>1100.7</v>
      </c>
      <c r="AG15" s="130">
        <v>1144.442</v>
      </c>
      <c r="AH15" s="130">
        <v>1239.171</v>
      </c>
      <c r="AI15" s="130">
        <v>1460.207</v>
      </c>
      <c r="AJ15" s="130">
        <v>1638.502</v>
      </c>
      <c r="AK15" s="130">
        <v>1651.76</v>
      </c>
      <c r="AL15" s="130">
        <v>1593.516</v>
      </c>
      <c r="AM15" s="130">
        <v>1618.185</v>
      </c>
      <c r="AN15" s="130">
        <v>1383.44</v>
      </c>
      <c r="AO15" s="130">
        <v>961.129</v>
      </c>
      <c r="AP15" s="130">
        <v>818.306</v>
      </c>
      <c r="AQ15" s="130">
        <v>856.789</v>
      </c>
      <c r="AR15" s="130">
        <v>948.512</v>
      </c>
      <c r="AS15" s="130">
        <v>1010</v>
      </c>
      <c r="AT15" s="130">
        <v>1011</v>
      </c>
    </row>
    <row r="16" spans="1:46" ht="12.75">
      <c r="A16" s="137"/>
      <c r="B16" s="138" t="s">
        <v>33</v>
      </c>
      <c r="C16" s="139">
        <v>888.735265066972</v>
      </c>
      <c r="D16" s="139">
        <v>1115.515987877165</v>
      </c>
      <c r="E16" s="139">
        <v>1025.3290595009105</v>
      </c>
      <c r="F16" s="139">
        <v>997.3098196170257</v>
      </c>
      <c r="G16" s="139">
        <v>1136.5304177900784</v>
      </c>
      <c r="H16" s="139">
        <v>1109.3867791525652</v>
      </c>
      <c r="I16" s="139">
        <v>1160.1716514421064</v>
      </c>
      <c r="J16" s="139">
        <v>1520.9193649471235</v>
      </c>
      <c r="K16" s="139">
        <v>2066.4189414365064</v>
      </c>
      <c r="L16" s="139">
        <v>3437.6104932541202</v>
      </c>
      <c r="M16" s="139">
        <v>5428.872433742667</v>
      </c>
      <c r="N16" s="139">
        <v>6260.436789064717</v>
      </c>
      <c r="O16" s="139">
        <v>5688.93570294998</v>
      </c>
      <c r="P16" s="139">
        <v>6356.932936647806</v>
      </c>
      <c r="Q16" s="139">
        <v>7130.435403669472</v>
      </c>
      <c r="R16" s="139">
        <v>7292.0500273280195</v>
      </c>
      <c r="S16" s="130">
        <v>7294.001214518629</v>
      </c>
      <c r="T16" s="130">
        <v>7984.5809249802</v>
      </c>
      <c r="U16" s="130">
        <v>8159.877662192901</v>
      </c>
      <c r="V16" s="130">
        <v>8325.179006650496</v>
      </c>
      <c r="W16" s="130">
        <v>8757.61350759781</v>
      </c>
      <c r="X16" s="130">
        <v>9461.128613617024</v>
      </c>
      <c r="Y16" s="130">
        <v>9576.450831564012</v>
      </c>
      <c r="Z16" s="130">
        <v>12396.135857118381</v>
      </c>
      <c r="AA16" s="130">
        <v>13630.021083980006</v>
      </c>
      <c r="AB16" s="130">
        <v>15035.483746999998</v>
      </c>
      <c r="AC16" s="130">
        <v>15984.130208999999</v>
      </c>
      <c r="AD16" s="130">
        <v>16118.515039</v>
      </c>
      <c r="AE16" s="130">
        <v>16308.900801</v>
      </c>
      <c r="AF16" s="130">
        <v>16189.928151</v>
      </c>
      <c r="AG16" s="130">
        <v>16382.713129</v>
      </c>
      <c r="AH16" s="130">
        <v>17391.28407</v>
      </c>
      <c r="AI16" s="130">
        <v>19530.213321</v>
      </c>
      <c r="AJ16" s="130">
        <v>22039.186316</v>
      </c>
      <c r="AK16" s="130">
        <v>23825.598168999997</v>
      </c>
      <c r="AL16" s="130">
        <v>24439.959961</v>
      </c>
      <c r="AM16" s="130">
        <v>25013.912017000002</v>
      </c>
      <c r="AN16" s="130">
        <v>29097.973947</v>
      </c>
      <c r="AO16" s="130">
        <v>33028.58477</v>
      </c>
      <c r="AP16" s="130">
        <v>38070.052813999995</v>
      </c>
      <c r="AQ16" s="130">
        <v>40562.081128</v>
      </c>
      <c r="AR16" s="130">
        <v>40561.738287</v>
      </c>
      <c r="AS16" s="130">
        <v>27808.31698</v>
      </c>
      <c r="AT16" s="130">
        <v>25407.526255</v>
      </c>
    </row>
    <row r="17" spans="1:46" ht="12.75">
      <c r="A17" s="137"/>
      <c r="B17" s="138" t="s">
        <v>34</v>
      </c>
      <c r="C17" s="139">
        <v>0</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0">
        <v>0</v>
      </c>
      <c r="T17" s="130">
        <v>0</v>
      </c>
      <c r="U17" s="130">
        <v>0</v>
      </c>
      <c r="V17" s="130">
        <v>0</v>
      </c>
      <c r="W17" s="130">
        <v>0</v>
      </c>
      <c r="X17" s="130">
        <v>0</v>
      </c>
      <c r="Y17" s="130">
        <v>0</v>
      </c>
      <c r="Z17" s="130">
        <v>0</v>
      </c>
      <c r="AA17" s="130">
        <v>1022.22196621193</v>
      </c>
      <c r="AB17" s="130">
        <v>4594.849894999999</v>
      </c>
      <c r="AC17" s="130">
        <v>5360.702047</v>
      </c>
      <c r="AD17" s="130">
        <v>5568.963457</v>
      </c>
      <c r="AE17" s="130">
        <v>5548.808539</v>
      </c>
      <c r="AF17" s="130">
        <v>5367.330398</v>
      </c>
      <c r="AG17" s="130">
        <v>5096.7385699999995</v>
      </c>
      <c r="AH17" s="130">
        <v>5124.081865</v>
      </c>
      <c r="AI17" s="130">
        <v>5485.466407</v>
      </c>
      <c r="AJ17" s="130">
        <v>5673.222761999999</v>
      </c>
      <c r="AK17" s="130">
        <v>5693.524624</v>
      </c>
      <c r="AL17" s="130">
        <v>5471.475493</v>
      </c>
      <c r="AM17" s="130">
        <v>5198.453085</v>
      </c>
      <c r="AN17" s="130">
        <v>5861.616326</v>
      </c>
      <c r="AO17" s="130">
        <v>8282.094031</v>
      </c>
      <c r="AP17" s="130">
        <v>14990.538946999997</v>
      </c>
      <c r="AQ17" s="130">
        <v>40562.081128</v>
      </c>
      <c r="AR17" s="130">
        <v>40561.738287</v>
      </c>
      <c r="AS17" s="130">
        <v>27808.31698</v>
      </c>
      <c r="AT17" s="130">
        <v>25407.526255</v>
      </c>
    </row>
    <row r="18" spans="1:46" ht="12.75">
      <c r="A18" s="137"/>
      <c r="B18" s="138" t="s">
        <v>35</v>
      </c>
      <c r="C18" s="139">
        <v>888.735265066972</v>
      </c>
      <c r="D18" s="139">
        <v>1115.515987877165</v>
      </c>
      <c r="E18" s="139">
        <v>1025.3290595009105</v>
      </c>
      <c r="F18" s="139">
        <v>997.3098196170257</v>
      </c>
      <c r="G18" s="139">
        <v>1136.5304177900784</v>
      </c>
      <c r="H18" s="139">
        <v>1109.3867791525652</v>
      </c>
      <c r="I18" s="139">
        <v>1160.1716514421064</v>
      </c>
      <c r="J18" s="139">
        <v>1520.9193649471235</v>
      </c>
      <c r="K18" s="139">
        <v>2066.4189414365064</v>
      </c>
      <c r="L18" s="139">
        <v>3437.6104932541202</v>
      </c>
      <c r="M18" s="139">
        <v>5428.872433742667</v>
      </c>
      <c r="N18" s="139">
        <v>6260.436789064717</v>
      </c>
      <c r="O18" s="139">
        <v>5688.93570294998</v>
      </c>
      <c r="P18" s="139">
        <v>6356.932936647806</v>
      </c>
      <c r="Q18" s="139">
        <v>7130.435403669472</v>
      </c>
      <c r="R18" s="139">
        <v>7292.0500273280195</v>
      </c>
      <c r="S18" s="130">
        <v>7294.001214518629</v>
      </c>
      <c r="T18" s="130">
        <v>7984.5809249802</v>
      </c>
      <c r="U18" s="130">
        <v>8159.877662192901</v>
      </c>
      <c r="V18" s="130">
        <v>8325.179006650496</v>
      </c>
      <c r="W18" s="130">
        <v>8757.61350759781</v>
      </c>
      <c r="X18" s="130">
        <v>9461.128613617024</v>
      </c>
      <c r="Y18" s="130">
        <v>9576.450831564012</v>
      </c>
      <c r="Z18" s="130">
        <v>12396.135857118381</v>
      </c>
      <c r="AA18" s="130">
        <v>12607.799117768076</v>
      </c>
      <c r="AB18" s="130">
        <v>10440.633851999999</v>
      </c>
      <c r="AC18" s="130">
        <v>10623.428162</v>
      </c>
      <c r="AD18" s="130">
        <v>10549.551582</v>
      </c>
      <c r="AE18" s="130">
        <v>10760.092262</v>
      </c>
      <c r="AF18" s="130">
        <v>10822.597753</v>
      </c>
      <c r="AG18" s="130">
        <v>11285.974559</v>
      </c>
      <c r="AH18" s="130">
        <v>12267.202205</v>
      </c>
      <c r="AI18" s="130">
        <v>14044.746914</v>
      </c>
      <c r="AJ18" s="130">
        <v>16365.963554</v>
      </c>
      <c r="AK18" s="130">
        <v>18132.073545</v>
      </c>
      <c r="AL18" s="130">
        <v>18968.484468</v>
      </c>
      <c r="AM18" s="130">
        <v>19815.458932</v>
      </c>
      <c r="AN18" s="130">
        <v>23236.357621</v>
      </c>
      <c r="AO18" s="130">
        <v>24746.490739</v>
      </c>
      <c r="AP18" s="130">
        <v>23079.513867</v>
      </c>
      <c r="AQ18" s="130">
        <v>0</v>
      </c>
      <c r="AR18" s="130">
        <v>0</v>
      </c>
      <c r="AS18" s="130">
        <v>0</v>
      </c>
      <c r="AT18" s="130">
        <v>0</v>
      </c>
    </row>
    <row r="19" spans="1:46" ht="12.75">
      <c r="A19" s="137"/>
      <c r="B19" s="138" t="s">
        <v>36</v>
      </c>
      <c r="C19" s="139">
        <v>0</v>
      </c>
      <c r="D19" s="139">
        <v>0</v>
      </c>
      <c r="E19" s="139">
        <v>0</v>
      </c>
      <c r="F19" s="139">
        <v>0</v>
      </c>
      <c r="G19" s="139">
        <v>0</v>
      </c>
      <c r="H19" s="139">
        <v>0</v>
      </c>
      <c r="I19" s="139">
        <v>0</v>
      </c>
      <c r="J19" s="139">
        <v>0</v>
      </c>
      <c r="K19" s="139">
        <v>0</v>
      </c>
      <c r="L19" s="139">
        <v>0</v>
      </c>
      <c r="M19" s="139">
        <v>0</v>
      </c>
      <c r="N19" s="139">
        <v>0</v>
      </c>
      <c r="O19" s="139">
        <v>0</v>
      </c>
      <c r="P19" s="139">
        <v>0</v>
      </c>
      <c r="Q19" s="139">
        <v>0</v>
      </c>
      <c r="R19" s="139">
        <v>0</v>
      </c>
      <c r="S19" s="130">
        <v>0</v>
      </c>
      <c r="T19" s="130">
        <v>0</v>
      </c>
      <c r="U19" s="130">
        <v>0</v>
      </c>
      <c r="V19" s="130">
        <v>0</v>
      </c>
      <c r="W19" s="130">
        <v>0</v>
      </c>
      <c r="X19" s="130">
        <v>0</v>
      </c>
      <c r="Y19" s="130">
        <v>274.6927992745231</v>
      </c>
      <c r="Z19" s="130">
        <v>1726.9904475735618</v>
      </c>
      <c r="AA19" s="130">
        <v>6229.482268360712</v>
      </c>
      <c r="AB19" s="130">
        <v>7747.771052</v>
      </c>
      <c r="AC19" s="130">
        <v>9136.658061999999</v>
      </c>
      <c r="AD19" s="130">
        <v>10174.475407999998</v>
      </c>
      <c r="AE19" s="130">
        <v>10900.190802000001</v>
      </c>
      <c r="AF19" s="130">
        <v>12166.118331999998</v>
      </c>
      <c r="AG19" s="130">
        <v>13107.688574</v>
      </c>
      <c r="AH19" s="130">
        <v>14681.040297</v>
      </c>
      <c r="AI19" s="130">
        <v>16996.219073</v>
      </c>
      <c r="AJ19" s="130">
        <v>19599.153845</v>
      </c>
      <c r="AK19" s="130">
        <v>21845.065828</v>
      </c>
      <c r="AL19" s="130">
        <v>23608.854859</v>
      </c>
      <c r="AM19" s="130">
        <v>24348.796129000002</v>
      </c>
      <c r="AN19" s="130">
        <v>27389.620945000002</v>
      </c>
      <c r="AO19" s="130">
        <v>40424.222253</v>
      </c>
      <c r="AP19" s="130">
        <v>46567.573505</v>
      </c>
      <c r="AQ19" s="130">
        <v>47071.278831</v>
      </c>
      <c r="AR19" s="130">
        <v>46960.070496</v>
      </c>
      <c r="AS19" s="130">
        <v>56549.274591</v>
      </c>
      <c r="AT19" s="130">
        <v>51898.284637</v>
      </c>
    </row>
    <row r="20" spans="1:46" ht="12.75">
      <c r="A20" s="137"/>
      <c r="B20" s="138" t="s">
        <v>34</v>
      </c>
      <c r="C20" s="139">
        <v>0</v>
      </c>
      <c r="D20" s="139">
        <v>0</v>
      </c>
      <c r="E20" s="139">
        <v>0</v>
      </c>
      <c r="F20" s="139">
        <v>0</v>
      </c>
      <c r="G20" s="139">
        <v>0</v>
      </c>
      <c r="H20" s="139">
        <v>0</v>
      </c>
      <c r="I20" s="139">
        <v>0</v>
      </c>
      <c r="J20" s="139">
        <v>0</v>
      </c>
      <c r="K20" s="139">
        <v>0</v>
      </c>
      <c r="L20" s="139">
        <v>0</v>
      </c>
      <c r="M20" s="139">
        <v>0</v>
      </c>
      <c r="N20" s="139">
        <v>0</v>
      </c>
      <c r="O20" s="139">
        <v>0</v>
      </c>
      <c r="P20" s="139">
        <v>0</v>
      </c>
      <c r="Q20" s="139">
        <v>0</v>
      </c>
      <c r="R20" s="139">
        <v>0</v>
      </c>
      <c r="S20" s="130">
        <v>0</v>
      </c>
      <c r="T20" s="130">
        <v>0</v>
      </c>
      <c r="U20" s="130">
        <v>0</v>
      </c>
      <c r="V20" s="130">
        <v>0</v>
      </c>
      <c r="W20" s="130">
        <v>0</v>
      </c>
      <c r="X20" s="130">
        <v>0</v>
      </c>
      <c r="Y20" s="130">
        <v>0</v>
      </c>
      <c r="Z20" s="130">
        <v>0</v>
      </c>
      <c r="AA20" s="130">
        <v>439.72524605740375</v>
      </c>
      <c r="AB20" s="130">
        <v>2208.045517</v>
      </c>
      <c r="AC20" s="130">
        <v>2885.380742</v>
      </c>
      <c r="AD20" s="130">
        <v>3301.4665969999996</v>
      </c>
      <c r="AE20" s="130">
        <v>3415.117338</v>
      </c>
      <c r="AF20" s="130">
        <v>3691.0943369999995</v>
      </c>
      <c r="AG20" s="130">
        <v>3701.286405</v>
      </c>
      <c r="AH20" s="130">
        <v>3936.969582</v>
      </c>
      <c r="AI20" s="130">
        <v>4308.3023729999995</v>
      </c>
      <c r="AJ20" s="130">
        <v>4434.737888</v>
      </c>
      <c r="AK20" s="130">
        <v>4564.431869</v>
      </c>
      <c r="AL20" s="130">
        <v>4643.833791999999</v>
      </c>
      <c r="AM20" s="130">
        <v>4450.033274</v>
      </c>
      <c r="AN20" s="130">
        <v>4925.93512</v>
      </c>
      <c r="AO20" s="130">
        <v>9323.033942999999</v>
      </c>
      <c r="AP20" s="130">
        <v>17864.5938</v>
      </c>
      <c r="AQ20" s="130">
        <v>47071.278831</v>
      </c>
      <c r="AR20" s="130">
        <v>46960.070496</v>
      </c>
      <c r="AS20" s="130">
        <v>56549.274591</v>
      </c>
      <c r="AT20" s="130">
        <v>51898.284637</v>
      </c>
    </row>
    <row r="21" spans="1:46" ht="12.75">
      <c r="A21" s="137"/>
      <c r="B21" s="138" t="s">
        <v>35</v>
      </c>
      <c r="C21" s="139">
        <v>0</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0">
        <v>0</v>
      </c>
      <c r="T21" s="130">
        <v>0</v>
      </c>
      <c r="U21" s="130">
        <v>0</v>
      </c>
      <c r="V21" s="130">
        <v>0</v>
      </c>
      <c r="W21" s="130">
        <v>0</v>
      </c>
      <c r="X21" s="130">
        <v>0</v>
      </c>
      <c r="Y21" s="130">
        <v>274.6927992745231</v>
      </c>
      <c r="Z21" s="130">
        <v>1726.9904475735618</v>
      </c>
      <c r="AA21" s="130">
        <v>5789.757022303308</v>
      </c>
      <c r="AB21" s="130">
        <v>5539.725535</v>
      </c>
      <c r="AC21" s="130">
        <v>6251.277319999999</v>
      </c>
      <c r="AD21" s="130">
        <v>6873.008811</v>
      </c>
      <c r="AE21" s="130">
        <v>7485.073464</v>
      </c>
      <c r="AF21" s="130">
        <v>8475.023995</v>
      </c>
      <c r="AG21" s="130">
        <v>9406.402169</v>
      </c>
      <c r="AH21" s="130">
        <v>10744.070715</v>
      </c>
      <c r="AI21" s="130">
        <v>12687.9167</v>
      </c>
      <c r="AJ21" s="130">
        <v>15164.415957</v>
      </c>
      <c r="AK21" s="130">
        <v>17280.633959</v>
      </c>
      <c r="AL21" s="130">
        <v>18965.021067</v>
      </c>
      <c r="AM21" s="130">
        <v>19898.762855</v>
      </c>
      <c r="AN21" s="130">
        <v>22463.685825</v>
      </c>
      <c r="AO21" s="130">
        <v>31101.18831</v>
      </c>
      <c r="AP21" s="130">
        <v>28702.979705</v>
      </c>
      <c r="AQ21" s="130">
        <v>0</v>
      </c>
      <c r="AR21" s="130">
        <v>0</v>
      </c>
      <c r="AS21" s="130">
        <v>0</v>
      </c>
      <c r="AT21" s="130">
        <v>0</v>
      </c>
    </row>
    <row r="22" spans="1:46" ht="12.75">
      <c r="A22" s="137"/>
      <c r="B22" s="138" t="s">
        <v>198</v>
      </c>
      <c r="C22" s="139">
        <v>0</v>
      </c>
      <c r="D22" s="139">
        <v>0</v>
      </c>
      <c r="E22" s="139">
        <v>0</v>
      </c>
      <c r="F22" s="139">
        <v>0</v>
      </c>
      <c r="G22" s="139">
        <v>0</v>
      </c>
      <c r="H22" s="139">
        <v>0</v>
      </c>
      <c r="I22" s="139">
        <v>0</v>
      </c>
      <c r="J22" s="139">
        <v>0</v>
      </c>
      <c r="K22" s="139">
        <v>0</v>
      </c>
      <c r="L22" s="139">
        <v>0</v>
      </c>
      <c r="M22" s="139">
        <v>2.005966948860204</v>
      </c>
      <c r="N22" s="139">
        <v>46.43572635053</v>
      </c>
      <c r="O22" s="139">
        <v>102.29001917568024</v>
      </c>
      <c r="P22" s="139">
        <v>144.49568248427894</v>
      </c>
      <c r="Q22" s="139">
        <v>209.27029188993936</v>
      </c>
      <c r="R22" s="139">
        <v>208.5047343782235</v>
      </c>
      <c r="S22" s="130">
        <v>216.86186941808893</v>
      </c>
      <c r="T22" s="130">
        <v>375.690830075023</v>
      </c>
      <c r="U22" s="130">
        <v>560.6326932578969</v>
      </c>
      <c r="V22" s="130">
        <v>696.471665877913</v>
      </c>
      <c r="W22" s="130">
        <v>824.2885354163375</v>
      </c>
      <c r="X22" s="130">
        <v>1004.1776307861942</v>
      </c>
      <c r="Y22" s="130">
        <v>1102.0750410919204</v>
      </c>
      <c r="Z22" s="130">
        <v>1315.6894036041954</v>
      </c>
      <c r="AA22" s="130">
        <v>1584.5487098791696</v>
      </c>
      <c r="AB22" s="130">
        <v>2064.855995</v>
      </c>
      <c r="AC22" s="130">
        <v>2362.2952</v>
      </c>
      <c r="AD22" s="130">
        <v>2677.562161</v>
      </c>
      <c r="AE22" s="130">
        <v>2956.734356</v>
      </c>
      <c r="AF22" s="130">
        <v>3285.242104</v>
      </c>
      <c r="AG22" s="130">
        <v>3691.263308</v>
      </c>
      <c r="AH22" s="130">
        <v>4122.050457</v>
      </c>
      <c r="AI22" s="130">
        <v>4864.0767749999995</v>
      </c>
      <c r="AJ22" s="130">
        <v>6232.764375</v>
      </c>
      <c r="AK22" s="130">
        <v>7363.097481000001</v>
      </c>
      <c r="AL22" s="130">
        <v>8183.361527000001</v>
      </c>
      <c r="AM22" s="130">
        <v>8130.785001</v>
      </c>
      <c r="AN22" s="130">
        <v>7694.775901999999</v>
      </c>
      <c r="AO22" s="130">
        <v>7688.170384</v>
      </c>
      <c r="AP22" s="130">
        <v>8902.816461999999</v>
      </c>
      <c r="AQ22" s="130">
        <v>10592.064399</v>
      </c>
      <c r="AR22" s="130">
        <v>11076.850825</v>
      </c>
      <c r="AS22" s="130">
        <v>9837.747709</v>
      </c>
      <c r="AT22" s="130">
        <v>9972.54847</v>
      </c>
    </row>
    <row r="23" spans="1:46" ht="12.75">
      <c r="A23" s="137"/>
      <c r="B23" s="138" t="s">
        <v>34</v>
      </c>
      <c r="C23" s="139">
        <v>0</v>
      </c>
      <c r="D23" s="139">
        <v>0</v>
      </c>
      <c r="E23" s="139">
        <v>0</v>
      </c>
      <c r="F23" s="139">
        <v>0</v>
      </c>
      <c r="G23" s="139">
        <v>0</v>
      </c>
      <c r="H23" s="139">
        <v>0</v>
      </c>
      <c r="I23" s="139">
        <v>0</v>
      </c>
      <c r="J23" s="139">
        <v>0</v>
      </c>
      <c r="K23" s="139">
        <v>0</v>
      </c>
      <c r="L23" s="139">
        <v>0</v>
      </c>
      <c r="M23" s="139">
        <v>0</v>
      </c>
      <c r="N23" s="139">
        <v>0</v>
      </c>
      <c r="O23" s="139">
        <v>0</v>
      </c>
      <c r="P23" s="139">
        <v>0</v>
      </c>
      <c r="Q23" s="139">
        <v>0</v>
      </c>
      <c r="R23" s="139">
        <v>0</v>
      </c>
      <c r="S23" s="130">
        <v>0</v>
      </c>
      <c r="T23" s="130">
        <v>0</v>
      </c>
      <c r="U23" s="130">
        <v>0</v>
      </c>
      <c r="V23" s="130">
        <v>0</v>
      </c>
      <c r="W23" s="130">
        <v>0</v>
      </c>
      <c r="X23" s="130">
        <v>0</v>
      </c>
      <c r="Y23" s="130">
        <v>0</v>
      </c>
      <c r="Z23" s="130">
        <v>0</v>
      </c>
      <c r="AA23" s="130">
        <v>154.00952049473776</v>
      </c>
      <c r="AB23" s="130">
        <v>662.899496</v>
      </c>
      <c r="AC23" s="130">
        <v>791.423969</v>
      </c>
      <c r="AD23" s="130">
        <v>903.702161</v>
      </c>
      <c r="AE23" s="130">
        <v>1041.463502</v>
      </c>
      <c r="AF23" s="130">
        <v>1122.8478499999999</v>
      </c>
      <c r="AG23" s="130">
        <v>1182.285981</v>
      </c>
      <c r="AH23" s="130">
        <v>1264.960273</v>
      </c>
      <c r="AI23" s="130">
        <v>1526.014399</v>
      </c>
      <c r="AJ23" s="130">
        <v>1811.914118</v>
      </c>
      <c r="AK23" s="130">
        <v>2000.4749720000002</v>
      </c>
      <c r="AL23" s="130">
        <v>2121.164959</v>
      </c>
      <c r="AM23" s="130">
        <v>2031.5800909999998</v>
      </c>
      <c r="AN23" s="130">
        <v>1948.199927</v>
      </c>
      <c r="AO23" s="130">
        <v>2698.620234</v>
      </c>
      <c r="AP23" s="130">
        <v>4374.381675</v>
      </c>
      <c r="AQ23" s="130">
        <v>10592.064399</v>
      </c>
      <c r="AR23" s="130">
        <v>11076.850825</v>
      </c>
      <c r="AS23" s="130">
        <v>9837.747709</v>
      </c>
      <c r="AT23" s="130">
        <v>9972.54847</v>
      </c>
    </row>
    <row r="24" spans="1:46" ht="12.75">
      <c r="A24" s="137"/>
      <c r="B24" s="138" t="s">
        <v>35</v>
      </c>
      <c r="C24" s="139">
        <v>0</v>
      </c>
      <c r="D24" s="139">
        <v>0</v>
      </c>
      <c r="E24" s="139">
        <v>0</v>
      </c>
      <c r="F24" s="139">
        <v>0</v>
      </c>
      <c r="G24" s="139">
        <v>0</v>
      </c>
      <c r="H24" s="139">
        <v>0</v>
      </c>
      <c r="I24" s="139">
        <v>0</v>
      </c>
      <c r="J24" s="139">
        <v>0</v>
      </c>
      <c r="K24" s="139">
        <v>0</v>
      </c>
      <c r="L24" s="139">
        <v>0</v>
      </c>
      <c r="M24" s="139">
        <v>2.005966948860204</v>
      </c>
      <c r="N24" s="139">
        <v>46.43572635053</v>
      </c>
      <c r="O24" s="139">
        <v>102.29001917568024</v>
      </c>
      <c r="P24" s="139">
        <v>144.49568248427894</v>
      </c>
      <c r="Q24" s="139">
        <v>209.27029188993936</v>
      </c>
      <c r="R24" s="139">
        <v>208.5047343782235</v>
      </c>
      <c r="S24" s="130">
        <v>216.86186941808893</v>
      </c>
      <c r="T24" s="130">
        <v>375.690830075023</v>
      </c>
      <c r="U24" s="130">
        <v>560.6326932578969</v>
      </c>
      <c r="V24" s="130">
        <v>696.471665877913</v>
      </c>
      <c r="W24" s="130">
        <v>824.2885354163375</v>
      </c>
      <c r="X24" s="130">
        <v>1004.1776307861942</v>
      </c>
      <c r="Y24" s="130">
        <v>1102.0750410919204</v>
      </c>
      <c r="Z24" s="130">
        <v>1315.6894036041954</v>
      </c>
      <c r="AA24" s="130">
        <v>1430.539189384432</v>
      </c>
      <c r="AB24" s="130">
        <v>1401.956499</v>
      </c>
      <c r="AC24" s="130">
        <v>1570.8712309999999</v>
      </c>
      <c r="AD24" s="130">
        <v>1773.86</v>
      </c>
      <c r="AE24" s="130">
        <v>1915.270854</v>
      </c>
      <c r="AF24" s="130">
        <v>2162.394254</v>
      </c>
      <c r="AG24" s="130">
        <v>2508.977327</v>
      </c>
      <c r="AH24" s="130">
        <v>2857.090184</v>
      </c>
      <c r="AI24" s="130">
        <v>3338.062376</v>
      </c>
      <c r="AJ24" s="130">
        <v>4420.850257</v>
      </c>
      <c r="AK24" s="130">
        <v>5362.622509000001</v>
      </c>
      <c r="AL24" s="130">
        <v>6062.196568</v>
      </c>
      <c r="AM24" s="130">
        <v>6099.20491</v>
      </c>
      <c r="AN24" s="130">
        <v>5746.575975</v>
      </c>
      <c r="AO24" s="130">
        <v>4989.55015</v>
      </c>
      <c r="AP24" s="130">
        <v>4528.434786999999</v>
      </c>
      <c r="AQ24" s="130">
        <v>0</v>
      </c>
      <c r="AR24" s="130">
        <v>0</v>
      </c>
      <c r="AS24" s="130">
        <v>0</v>
      </c>
      <c r="AT24" s="130">
        <v>0</v>
      </c>
    </row>
    <row r="25" spans="1:46" ht="12.75">
      <c r="A25" s="137"/>
      <c r="B25" s="138" t="s">
        <v>199</v>
      </c>
      <c r="C25" s="139">
        <v>0</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0">
        <v>0</v>
      </c>
      <c r="T25" s="130">
        <v>0</v>
      </c>
      <c r="U25" s="130">
        <v>0</v>
      </c>
      <c r="V25" s="130">
        <v>0</v>
      </c>
      <c r="W25" s="130">
        <v>0</v>
      </c>
      <c r="X25" s="130">
        <v>0</v>
      </c>
      <c r="Y25" s="130">
        <v>0</v>
      </c>
      <c r="Z25" s="130">
        <v>0</v>
      </c>
      <c r="AA25" s="130">
        <v>0</v>
      </c>
      <c r="AB25" s="130">
        <v>0</v>
      </c>
      <c r="AC25" s="130">
        <v>0</v>
      </c>
      <c r="AD25" s="130">
        <v>0</v>
      </c>
      <c r="AE25" s="130">
        <v>0</v>
      </c>
      <c r="AF25" s="130">
        <v>0</v>
      </c>
      <c r="AG25" s="130">
        <v>0</v>
      </c>
      <c r="AH25" s="130">
        <v>0</v>
      </c>
      <c r="AI25" s="130">
        <v>0</v>
      </c>
      <c r="AJ25" s="130">
        <v>0</v>
      </c>
      <c r="AK25" s="130">
        <v>0</v>
      </c>
      <c r="AL25" s="130">
        <v>0</v>
      </c>
      <c r="AM25" s="130">
        <v>2090.5302809999994</v>
      </c>
      <c r="AN25" s="130">
        <v>3078.9312919999993</v>
      </c>
      <c r="AO25" s="130">
        <v>4326.557911000001</v>
      </c>
      <c r="AP25" s="130">
        <v>5684.096881000001</v>
      </c>
      <c r="AQ25" s="130">
        <v>6932.677551</v>
      </c>
      <c r="AR25" s="130">
        <v>7480.286808</v>
      </c>
      <c r="AS25" s="130">
        <v>7611.453932</v>
      </c>
      <c r="AT25" s="130">
        <v>7484.46359</v>
      </c>
    </row>
    <row r="26" spans="1:46" ht="12.75">
      <c r="A26" s="137"/>
      <c r="B26" s="138" t="s">
        <v>34</v>
      </c>
      <c r="C26" s="139">
        <v>0</v>
      </c>
      <c r="D26" s="139">
        <v>0</v>
      </c>
      <c r="E26" s="139">
        <v>0</v>
      </c>
      <c r="F26" s="139">
        <v>0</v>
      </c>
      <c r="G26" s="139">
        <v>0</v>
      </c>
      <c r="H26" s="139">
        <v>0</v>
      </c>
      <c r="I26" s="139">
        <v>0</v>
      </c>
      <c r="J26" s="139">
        <v>0</v>
      </c>
      <c r="K26" s="139">
        <v>0</v>
      </c>
      <c r="L26" s="139">
        <v>0</v>
      </c>
      <c r="M26" s="139">
        <v>0</v>
      </c>
      <c r="N26" s="139">
        <v>0</v>
      </c>
      <c r="O26" s="139">
        <v>0</v>
      </c>
      <c r="P26" s="139">
        <v>0</v>
      </c>
      <c r="Q26" s="139">
        <v>0</v>
      </c>
      <c r="R26" s="139">
        <v>0</v>
      </c>
      <c r="S26" s="130">
        <v>0</v>
      </c>
      <c r="T26" s="130">
        <v>0</v>
      </c>
      <c r="U26" s="130">
        <v>0</v>
      </c>
      <c r="V26" s="130">
        <v>0</v>
      </c>
      <c r="W26" s="130">
        <v>0</v>
      </c>
      <c r="X26" s="130">
        <v>0</v>
      </c>
      <c r="Y26" s="130">
        <v>0</v>
      </c>
      <c r="Z26" s="130">
        <v>0</v>
      </c>
      <c r="AA26" s="130">
        <v>0</v>
      </c>
      <c r="AB26" s="130">
        <v>0</v>
      </c>
      <c r="AC26" s="130">
        <v>0</v>
      </c>
      <c r="AD26" s="130">
        <v>0</v>
      </c>
      <c r="AE26" s="130">
        <v>0</v>
      </c>
      <c r="AF26" s="130">
        <v>0</v>
      </c>
      <c r="AG26" s="130">
        <v>0</v>
      </c>
      <c r="AH26" s="130">
        <v>0</v>
      </c>
      <c r="AI26" s="130">
        <v>0</v>
      </c>
      <c r="AJ26" s="130">
        <v>0</v>
      </c>
      <c r="AK26" s="130">
        <v>0</v>
      </c>
      <c r="AL26" s="130">
        <v>0</v>
      </c>
      <c r="AM26" s="130">
        <v>208.29552700000022</v>
      </c>
      <c r="AN26" s="130">
        <v>359.0023920000001</v>
      </c>
      <c r="AO26" s="130">
        <v>777.4445230000001</v>
      </c>
      <c r="AP26" s="130">
        <v>1897.3646550000003</v>
      </c>
      <c r="AQ26" s="130">
        <v>6932.677551</v>
      </c>
      <c r="AR26" s="130">
        <v>7480.286808</v>
      </c>
      <c r="AS26" s="130">
        <v>7611.453932</v>
      </c>
      <c r="AT26" s="130">
        <v>7484.46359</v>
      </c>
    </row>
    <row r="27" spans="1:46" ht="12.75">
      <c r="A27" s="137"/>
      <c r="B27" s="138" t="s">
        <v>210</v>
      </c>
      <c r="C27" s="139">
        <v>0</v>
      </c>
      <c r="D27" s="139">
        <v>0</v>
      </c>
      <c r="E27" s="139">
        <v>0</v>
      </c>
      <c r="F27" s="139">
        <v>0</v>
      </c>
      <c r="G27" s="139">
        <v>0</v>
      </c>
      <c r="H27" s="139">
        <v>0</v>
      </c>
      <c r="I27" s="139">
        <v>0</v>
      </c>
      <c r="J27" s="139">
        <v>0</v>
      </c>
      <c r="K27" s="139">
        <v>0</v>
      </c>
      <c r="L27" s="139">
        <v>0</v>
      </c>
      <c r="M27" s="139">
        <v>0</v>
      </c>
      <c r="N27" s="139">
        <v>0</v>
      </c>
      <c r="O27" s="139">
        <v>0</v>
      </c>
      <c r="P27" s="139">
        <v>0</v>
      </c>
      <c r="Q27" s="139">
        <v>0</v>
      </c>
      <c r="R27" s="139">
        <v>0</v>
      </c>
      <c r="S27" s="130">
        <v>0</v>
      </c>
      <c r="T27" s="130">
        <v>0</v>
      </c>
      <c r="U27" s="130">
        <v>0</v>
      </c>
      <c r="V27" s="130">
        <v>0</v>
      </c>
      <c r="W27" s="130">
        <v>0</v>
      </c>
      <c r="X27" s="130">
        <v>0</v>
      </c>
      <c r="Y27" s="130">
        <v>0</v>
      </c>
      <c r="Z27" s="130">
        <v>0</v>
      </c>
      <c r="AA27" s="130">
        <v>0</v>
      </c>
      <c r="AB27" s="130">
        <v>0</v>
      </c>
      <c r="AC27" s="130">
        <v>0</v>
      </c>
      <c r="AD27" s="130">
        <v>0</v>
      </c>
      <c r="AE27" s="130">
        <v>0</v>
      </c>
      <c r="AF27" s="130">
        <v>0</v>
      </c>
      <c r="AG27" s="130">
        <v>0</v>
      </c>
      <c r="AH27" s="130">
        <v>0</v>
      </c>
      <c r="AI27" s="130">
        <v>0</v>
      </c>
      <c r="AJ27" s="130">
        <v>0</v>
      </c>
      <c r="AK27" s="130">
        <v>0</v>
      </c>
      <c r="AL27" s="130">
        <v>0</v>
      </c>
      <c r="AM27" s="130">
        <v>1882.234754</v>
      </c>
      <c r="AN27" s="130">
        <v>2719.928899999999</v>
      </c>
      <c r="AO27" s="130">
        <v>3549.1133880000007</v>
      </c>
      <c r="AP27" s="130">
        <v>3786.732226000001</v>
      </c>
      <c r="AQ27" s="130">
        <v>0</v>
      </c>
      <c r="AR27" s="130">
        <v>0</v>
      </c>
      <c r="AS27" s="130">
        <v>0</v>
      </c>
      <c r="AT27" s="130">
        <v>0</v>
      </c>
    </row>
    <row r="28" spans="1:46" ht="12.75">
      <c r="A28" s="137"/>
      <c r="B28" s="138" t="s">
        <v>200</v>
      </c>
      <c r="C28" s="139">
        <v>41.9</v>
      </c>
      <c r="D28" s="139">
        <v>51</v>
      </c>
      <c r="E28" s="139">
        <v>57</v>
      </c>
      <c r="F28" s="139">
        <v>61.8</v>
      </c>
      <c r="G28" s="139">
        <v>58.8</v>
      </c>
      <c r="H28" s="139">
        <v>45</v>
      </c>
      <c r="I28" s="139">
        <v>46.5</v>
      </c>
      <c r="J28" s="139">
        <v>42.1</v>
      </c>
      <c r="K28" s="139">
        <v>46.2</v>
      </c>
      <c r="L28" s="139">
        <v>41.9</v>
      </c>
      <c r="M28" s="139">
        <v>62.16734399999999</v>
      </c>
      <c r="N28" s="139">
        <v>121.43215337003974</v>
      </c>
      <c r="O28" s="139">
        <v>279.38896420949163</v>
      </c>
      <c r="P28" s="139">
        <v>407.8672032488643</v>
      </c>
      <c r="Q28" s="139">
        <v>520.3039230889133</v>
      </c>
      <c r="R28" s="139">
        <v>607.0590379504814</v>
      </c>
      <c r="S28" s="130">
        <v>769.931341587502</v>
      </c>
      <c r="T28" s="130">
        <v>1899.847895630887</v>
      </c>
      <c r="U28" s="130">
        <v>2095.0435320417832</v>
      </c>
      <c r="V28" s="130">
        <v>1961.8126248801523</v>
      </c>
      <c r="W28" s="130">
        <v>1843.0294728203542</v>
      </c>
      <c r="X28" s="130">
        <v>2136.3274285510884</v>
      </c>
      <c r="Y28" s="130">
        <v>2488.5278336043802</v>
      </c>
      <c r="Z28" s="130">
        <v>2986.6247951799</v>
      </c>
      <c r="AA28" s="130">
        <v>928.855715169731</v>
      </c>
      <c r="AB28" s="130">
        <v>325.14324925</v>
      </c>
      <c r="AC28" s="130">
        <v>280.7596945</v>
      </c>
      <c r="AD28" s="130">
        <v>216.55797725</v>
      </c>
      <c r="AE28" s="130">
        <v>117</v>
      </c>
      <c r="AF28" s="130">
        <v>113.39999999999999</v>
      </c>
      <c r="AG28" s="130">
        <v>115.8</v>
      </c>
      <c r="AH28" s="130">
        <v>117.5</v>
      </c>
      <c r="AI28" s="130">
        <v>125.36698</v>
      </c>
      <c r="AJ28" s="130">
        <v>125.343</v>
      </c>
      <c r="AK28" s="130">
        <v>140.813</v>
      </c>
      <c r="AL28" s="130">
        <v>157.213</v>
      </c>
      <c r="AM28" s="130">
        <v>160.4308</v>
      </c>
      <c r="AN28" s="130">
        <v>124.56672799999998</v>
      </c>
      <c r="AO28" s="130">
        <v>119.26753826999999</v>
      </c>
      <c r="AP28" s="130">
        <v>202.870866</v>
      </c>
      <c r="AQ28" s="130">
        <v>223.424285</v>
      </c>
      <c r="AR28" s="130">
        <v>309.79257</v>
      </c>
      <c r="AS28" s="130">
        <v>223.00842038000002</v>
      </c>
      <c r="AT28" s="130">
        <v>140.58760292049882</v>
      </c>
    </row>
    <row r="29" spans="1:46" ht="24.75" customHeight="1">
      <c r="A29" s="8"/>
      <c r="B29" s="140" t="s">
        <v>17</v>
      </c>
      <c r="C29" s="139">
        <v>1171.1352650669721</v>
      </c>
      <c r="D29" s="139">
        <v>1478.4809878771648</v>
      </c>
      <c r="E29" s="139">
        <v>1480.0780595009105</v>
      </c>
      <c r="F29" s="139">
        <v>1492.1098196170258</v>
      </c>
      <c r="G29" s="139">
        <v>1635.3304177900784</v>
      </c>
      <c r="H29" s="139">
        <v>1614.3867791525652</v>
      </c>
      <c r="I29" s="139">
        <v>1766.1586514421065</v>
      </c>
      <c r="J29" s="139">
        <v>2177.8873649471234</v>
      </c>
      <c r="K29" s="139">
        <v>2753.0189414365063</v>
      </c>
      <c r="L29" s="139">
        <v>4130.31249325412</v>
      </c>
      <c r="M29" s="139">
        <v>6186.5657446915275</v>
      </c>
      <c r="N29" s="139">
        <v>7008.492668785287</v>
      </c>
      <c r="O29" s="139">
        <v>6667.453686335151</v>
      </c>
      <c r="P29" s="139">
        <v>7591.322822380949</v>
      </c>
      <c r="Q29" s="139">
        <v>8537.225618648325</v>
      </c>
      <c r="R29" s="139">
        <v>8810.613799656725</v>
      </c>
      <c r="S29" s="130">
        <v>9044.26942552422</v>
      </c>
      <c r="T29" s="130">
        <v>11065.30965068611</v>
      </c>
      <c r="U29" s="130">
        <v>11689.283887492582</v>
      </c>
      <c r="V29" s="130">
        <v>11885.984297408562</v>
      </c>
      <c r="W29" s="130">
        <v>12295.330515834501</v>
      </c>
      <c r="X29" s="130">
        <v>13469.433672954307</v>
      </c>
      <c r="Y29" s="130">
        <v>14333.427505534837</v>
      </c>
      <c r="Z29" s="130">
        <v>19344.10150347604</v>
      </c>
      <c r="AA29" s="130">
        <v>23343.86477738962</v>
      </c>
      <c r="AB29" s="130">
        <v>26202.25404325</v>
      </c>
      <c r="AC29" s="130">
        <v>28785.5431655</v>
      </c>
      <c r="AD29" s="130">
        <v>30249.110585249997</v>
      </c>
      <c r="AE29" s="130">
        <v>31352.827959000002</v>
      </c>
      <c r="AF29" s="130">
        <v>32855.388587</v>
      </c>
      <c r="AG29" s="130">
        <v>34441.907011</v>
      </c>
      <c r="AH29" s="130">
        <v>37551.04582399999</v>
      </c>
      <c r="AI29" s="130">
        <v>42976.083149</v>
      </c>
      <c r="AJ29" s="130">
        <v>49634.949536</v>
      </c>
      <c r="AK29" s="130">
        <v>54826.334478</v>
      </c>
      <c r="AL29" s="130">
        <v>57982.90534700001</v>
      </c>
      <c r="AM29" s="130">
        <v>61362.639228</v>
      </c>
      <c r="AN29" s="130">
        <v>68769.30881399999</v>
      </c>
      <c r="AO29" s="130">
        <v>86547.93185626999</v>
      </c>
      <c r="AP29" s="130">
        <v>100245.71652799999</v>
      </c>
      <c r="AQ29" s="130">
        <v>106238.315194</v>
      </c>
      <c r="AR29" s="130">
        <v>107337.25098600001</v>
      </c>
      <c r="AS29" s="130">
        <v>103039.80163238001</v>
      </c>
      <c r="AT29" s="130">
        <v>95914.41055492048</v>
      </c>
    </row>
    <row r="30" spans="1:46" ht="24" customHeight="1">
      <c r="A30" s="8"/>
      <c r="B30" s="140" t="s">
        <v>37</v>
      </c>
      <c r="C30" s="139">
        <v>0</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0">
        <v>0</v>
      </c>
      <c r="T30" s="130">
        <v>0</v>
      </c>
      <c r="U30" s="130">
        <v>0</v>
      </c>
      <c r="V30" s="130">
        <v>0</v>
      </c>
      <c r="W30" s="130">
        <v>0</v>
      </c>
      <c r="X30" s="130">
        <v>0</v>
      </c>
      <c r="Y30" s="130">
        <v>0</v>
      </c>
      <c r="Z30" s="130">
        <v>0</v>
      </c>
      <c r="AA30" s="130">
        <v>0</v>
      </c>
      <c r="AB30" s="130">
        <v>0</v>
      </c>
      <c r="AC30" s="130">
        <v>0</v>
      </c>
      <c r="AD30" s="130">
        <v>1486.6675</v>
      </c>
      <c r="AE30" s="130">
        <v>3552.379</v>
      </c>
      <c r="AF30" s="130">
        <v>4146.885</v>
      </c>
      <c r="AG30" s="130">
        <v>4210.888</v>
      </c>
      <c r="AH30" s="130">
        <v>4631.456303850812</v>
      </c>
      <c r="AI30" s="130">
        <v>5259.192409433696</v>
      </c>
      <c r="AJ30" s="130">
        <v>5783.94665190464</v>
      </c>
      <c r="AK30" s="130">
        <v>6130.295319148879</v>
      </c>
      <c r="AL30" s="130">
        <v>6397.551027244615</v>
      </c>
      <c r="AM30" s="130">
        <v>6583.644871556474</v>
      </c>
      <c r="AN30" s="130">
        <v>6677.124818059994</v>
      </c>
      <c r="AO30" s="130">
        <v>10712.844250320608</v>
      </c>
      <c r="AP30" s="130">
        <v>16415.052969254568</v>
      </c>
      <c r="AQ30" s="130">
        <v>19088.036309525633</v>
      </c>
      <c r="AR30" s="130">
        <v>18722.01858096255</v>
      </c>
      <c r="AS30" s="130">
        <v>17446.845382583782</v>
      </c>
      <c r="AT30" s="130">
        <v>18700</v>
      </c>
    </row>
    <row r="31" spans="1:46" ht="24.75" customHeight="1">
      <c r="A31" s="140" t="s">
        <v>150</v>
      </c>
      <c r="C31" s="139">
        <v>3136.430852366972</v>
      </c>
      <c r="D31" s="139">
        <v>3626.9057595771646</v>
      </c>
      <c r="E31" s="139">
        <v>4519.43287970091</v>
      </c>
      <c r="F31" s="139">
        <v>5074.622693017026</v>
      </c>
      <c r="G31" s="139">
        <v>6801.012390490078</v>
      </c>
      <c r="H31" s="139">
        <v>8384.649401152565</v>
      </c>
      <c r="I31" s="139">
        <v>8430.779882242106</v>
      </c>
      <c r="J31" s="139">
        <v>8762.292468147123</v>
      </c>
      <c r="K31" s="139">
        <v>9045.783470536506</v>
      </c>
      <c r="L31" s="139">
        <v>11660.45758135412</v>
      </c>
      <c r="M31" s="139">
        <v>13682.773640491527</v>
      </c>
      <c r="N31" s="139">
        <v>14215.189637785286</v>
      </c>
      <c r="O31" s="139">
        <v>12744.01115353515</v>
      </c>
      <c r="P31" s="139">
        <v>13071.514862480948</v>
      </c>
      <c r="Q31" s="139">
        <v>14006.325633048324</v>
      </c>
      <c r="R31" s="139">
        <v>14776.600085006725</v>
      </c>
      <c r="S31" s="130">
        <v>14840.70291787422</v>
      </c>
      <c r="T31" s="130">
        <v>17240.46945109611</v>
      </c>
      <c r="U31" s="130">
        <v>18539.66473354258</v>
      </c>
      <c r="V31" s="130">
        <v>18963.41477115856</v>
      </c>
      <c r="W31" s="130">
        <v>19515.1752796945</v>
      </c>
      <c r="X31" s="130">
        <v>21847.26473765431</v>
      </c>
      <c r="Y31" s="130">
        <v>23290.27116443484</v>
      </c>
      <c r="Z31" s="130">
        <v>27909.65031227604</v>
      </c>
      <c r="AA31" s="130">
        <v>31845.992174679617</v>
      </c>
      <c r="AB31" s="130">
        <v>34664.974165039996</v>
      </c>
      <c r="AC31" s="130">
        <v>37492.3044545</v>
      </c>
      <c r="AD31" s="130">
        <v>41257.482362250004</v>
      </c>
      <c r="AE31" s="130">
        <v>45499.997536</v>
      </c>
      <c r="AF31" s="130">
        <v>47655.266990000004</v>
      </c>
      <c r="AG31" s="130">
        <v>50386.660591</v>
      </c>
      <c r="AH31" s="130">
        <v>56501.777722850806</v>
      </c>
      <c r="AI31" s="130">
        <v>64683.48935843369</v>
      </c>
      <c r="AJ31" s="130">
        <v>73506.40092090465</v>
      </c>
      <c r="AK31" s="130">
        <v>79847.78090014888</v>
      </c>
      <c r="AL31" s="130">
        <v>83011.56928372706</v>
      </c>
      <c r="AM31" s="130">
        <v>87360.43418655648</v>
      </c>
      <c r="AN31" s="130">
        <v>96993.40709427909</v>
      </c>
      <c r="AO31" s="130">
        <v>123116.24098259059</v>
      </c>
      <c r="AP31" s="130">
        <v>158771.36234825454</v>
      </c>
      <c r="AQ31" s="130">
        <v>175396.0226765256</v>
      </c>
      <c r="AR31" s="130">
        <v>173263.92354946258</v>
      </c>
      <c r="AS31" s="130">
        <v>167848.8018786886</v>
      </c>
      <c r="AT31" s="130">
        <v>164515.40874916516</v>
      </c>
    </row>
    <row r="32" spans="1:46" ht="20.25" customHeight="1">
      <c r="A32" s="140" t="s">
        <v>201</v>
      </c>
      <c r="B32" s="137"/>
      <c r="C32" s="139">
        <v>236.28</v>
      </c>
      <c r="D32" s="139">
        <v>273.971</v>
      </c>
      <c r="E32" s="139">
        <v>324.509</v>
      </c>
      <c r="F32" s="139">
        <v>375.283</v>
      </c>
      <c r="G32" s="139">
        <v>456.933</v>
      </c>
      <c r="H32" s="139">
        <v>499.865</v>
      </c>
      <c r="I32" s="139">
        <v>645.383</v>
      </c>
      <c r="J32" s="139">
        <v>746.013</v>
      </c>
      <c r="K32" s="139">
        <v>828.883</v>
      </c>
      <c r="L32" s="139">
        <v>852.295</v>
      </c>
      <c r="M32" s="139">
        <v>912.017</v>
      </c>
      <c r="N32" s="139">
        <v>963.622</v>
      </c>
      <c r="O32" s="139">
        <v>1099</v>
      </c>
      <c r="P32" s="139">
        <v>1225.115</v>
      </c>
      <c r="Q32" s="139">
        <v>1412</v>
      </c>
      <c r="R32" s="139">
        <v>1523.709</v>
      </c>
      <c r="S32" s="130">
        <v>1734.979</v>
      </c>
      <c r="T32" s="130">
        <v>1785.754</v>
      </c>
      <c r="U32" s="130">
        <v>1919.848</v>
      </c>
      <c r="V32" s="130">
        <v>2092.247</v>
      </c>
      <c r="W32" s="130">
        <v>2150</v>
      </c>
      <c r="X32" s="130">
        <v>2335.139</v>
      </c>
      <c r="Y32" s="130">
        <v>2571.755</v>
      </c>
      <c r="Z32" s="130">
        <v>2927.572</v>
      </c>
      <c r="AA32" s="130">
        <v>3153.068</v>
      </c>
      <c r="AB32" s="130">
        <v>2913.645</v>
      </c>
      <c r="AC32" s="130">
        <v>3090.239</v>
      </c>
      <c r="AD32" s="130">
        <v>3389.23</v>
      </c>
      <c r="AE32" s="130">
        <v>3686.242</v>
      </c>
      <c r="AF32" s="130">
        <v>4089.429</v>
      </c>
      <c r="AG32" s="130">
        <v>4680.831</v>
      </c>
      <c r="AH32" s="130">
        <v>5140.499</v>
      </c>
      <c r="AI32" s="130">
        <v>5783.76</v>
      </c>
      <c r="AJ32" s="130">
        <v>6166.416</v>
      </c>
      <c r="AK32" s="130">
        <v>6684.049</v>
      </c>
      <c r="AL32" s="130">
        <v>7043.186</v>
      </c>
      <c r="AM32" s="130">
        <v>7643.016</v>
      </c>
      <c r="AN32" s="130">
        <v>8047.399</v>
      </c>
      <c r="AO32" s="130">
        <v>8468.097</v>
      </c>
      <c r="AP32" s="130">
        <v>8873.928</v>
      </c>
      <c r="AQ32" s="130">
        <v>9241.713</v>
      </c>
      <c r="AR32" s="130">
        <v>9399.184</v>
      </c>
      <c r="AS32" s="130">
        <v>9591</v>
      </c>
      <c r="AT32" s="130">
        <v>9453.537816565575</v>
      </c>
    </row>
    <row r="33" spans="1:46" ht="18.75" customHeight="1">
      <c r="A33" s="6" t="s">
        <v>202</v>
      </c>
      <c r="B33" s="6"/>
      <c r="C33" s="130">
        <v>840</v>
      </c>
      <c r="D33" s="130">
        <v>940</v>
      </c>
      <c r="E33" s="130">
        <v>980</v>
      </c>
      <c r="F33" s="130">
        <v>1010</v>
      </c>
      <c r="G33" s="130">
        <v>1019.6</v>
      </c>
      <c r="H33" s="130">
        <v>1170</v>
      </c>
      <c r="I33" s="130">
        <v>1200</v>
      </c>
      <c r="J33" s="130">
        <v>1230</v>
      </c>
      <c r="K33" s="130">
        <v>1280</v>
      </c>
      <c r="L33" s="130">
        <v>1459.64</v>
      </c>
      <c r="M33" s="130">
        <v>1620</v>
      </c>
      <c r="N33" s="130">
        <v>1750</v>
      </c>
      <c r="O33" s="130">
        <v>1959.6473684</v>
      </c>
      <c r="P33" s="130">
        <v>2279.5680124</v>
      </c>
      <c r="Q33" s="130">
        <v>2560</v>
      </c>
      <c r="R33" s="130">
        <v>2960</v>
      </c>
      <c r="S33" s="130">
        <v>3370</v>
      </c>
      <c r="T33" s="130">
        <v>3810</v>
      </c>
      <c r="U33" s="130">
        <v>3980</v>
      </c>
      <c r="V33" s="130">
        <v>4950</v>
      </c>
      <c r="W33" s="130">
        <v>6130</v>
      </c>
      <c r="X33" s="130">
        <v>7090</v>
      </c>
      <c r="Y33" s="130">
        <v>7930</v>
      </c>
      <c r="Z33" s="130">
        <v>8850</v>
      </c>
      <c r="AA33" s="130">
        <v>9670</v>
      </c>
      <c r="AB33" s="130">
        <v>10440</v>
      </c>
      <c r="AC33" s="130">
        <v>11450</v>
      </c>
      <c r="AD33" s="130">
        <v>12580</v>
      </c>
      <c r="AE33" s="130">
        <v>13870</v>
      </c>
      <c r="AF33" s="130">
        <v>15310</v>
      </c>
      <c r="AG33" s="130">
        <v>16240</v>
      </c>
      <c r="AH33" s="130">
        <v>16940</v>
      </c>
      <c r="AI33" s="130">
        <v>17660</v>
      </c>
      <c r="AJ33" s="130">
        <v>19810</v>
      </c>
      <c r="AK33" s="130">
        <v>21650</v>
      </c>
      <c r="AL33" s="130">
        <v>23840</v>
      </c>
      <c r="AM33" s="130">
        <v>26210</v>
      </c>
      <c r="AN33" s="130">
        <v>28120</v>
      </c>
      <c r="AO33" s="130">
        <v>31020</v>
      </c>
      <c r="AP33" s="130">
        <v>34830</v>
      </c>
      <c r="AQ33" s="130">
        <v>38660</v>
      </c>
      <c r="AR33" s="130">
        <v>42060</v>
      </c>
      <c r="AS33" s="130">
        <v>45130.38</v>
      </c>
      <c r="AT33" s="130">
        <v>48240</v>
      </c>
    </row>
    <row r="34" spans="1:46" ht="20.25" customHeight="1">
      <c r="A34" s="140" t="s">
        <v>203</v>
      </c>
      <c r="B34" s="137"/>
      <c r="C34" s="139">
        <v>0</v>
      </c>
      <c r="D34" s="139">
        <v>0</v>
      </c>
      <c r="E34" s="139">
        <v>0</v>
      </c>
      <c r="F34" s="139">
        <v>0</v>
      </c>
      <c r="G34" s="139">
        <v>0</v>
      </c>
      <c r="H34" s="139">
        <v>0</v>
      </c>
      <c r="I34" s="139">
        <v>0</v>
      </c>
      <c r="J34" s="139">
        <v>0</v>
      </c>
      <c r="K34" s="139">
        <v>0</v>
      </c>
      <c r="L34" s="139">
        <v>0</v>
      </c>
      <c r="M34" s="139">
        <v>0</v>
      </c>
      <c r="N34" s="139">
        <v>0</v>
      </c>
      <c r="O34" s="139">
        <v>0</v>
      </c>
      <c r="P34" s="139">
        <v>0</v>
      </c>
      <c r="Q34" s="139">
        <v>0</v>
      </c>
      <c r="R34" s="139">
        <v>0</v>
      </c>
      <c r="S34" s="130">
        <v>0</v>
      </c>
      <c r="T34" s="130">
        <v>0</v>
      </c>
      <c r="U34" s="130">
        <v>700</v>
      </c>
      <c r="V34" s="130">
        <v>1230</v>
      </c>
      <c r="W34" s="130">
        <v>2020</v>
      </c>
      <c r="X34" s="130">
        <v>2420</v>
      </c>
      <c r="Y34" s="130">
        <v>2810</v>
      </c>
      <c r="Z34" s="130">
        <v>2820</v>
      </c>
      <c r="AA34" s="130">
        <v>2830</v>
      </c>
      <c r="AB34" s="130">
        <v>2840</v>
      </c>
      <c r="AC34" s="130">
        <v>3320</v>
      </c>
      <c r="AD34" s="130">
        <v>3890</v>
      </c>
      <c r="AE34" s="130">
        <v>4550</v>
      </c>
      <c r="AF34" s="130">
        <v>5330</v>
      </c>
      <c r="AG34" s="130">
        <v>5850</v>
      </c>
      <c r="AH34" s="130">
        <v>6410</v>
      </c>
      <c r="AI34" s="130">
        <v>7030</v>
      </c>
      <c r="AJ34" s="130">
        <v>7700</v>
      </c>
      <c r="AK34" s="130">
        <v>8520</v>
      </c>
      <c r="AL34" s="130">
        <v>9430</v>
      </c>
      <c r="AM34" s="130">
        <v>10440</v>
      </c>
      <c r="AN34" s="130">
        <v>11520</v>
      </c>
      <c r="AO34" s="130">
        <v>12430</v>
      </c>
      <c r="AP34" s="130">
        <v>12440</v>
      </c>
      <c r="AQ34" s="130">
        <v>13289.809438750002</v>
      </c>
      <c r="AR34" s="130">
        <v>14090</v>
      </c>
      <c r="AS34" s="130">
        <v>14580</v>
      </c>
      <c r="AT34" s="130">
        <v>16050</v>
      </c>
    </row>
    <row r="35" spans="1:46" ht="29.25" customHeight="1">
      <c r="A35" s="600" t="s">
        <v>204</v>
      </c>
      <c r="B35" s="600"/>
      <c r="C35" s="142">
        <v>4212.710852366972</v>
      </c>
      <c r="D35" s="142">
        <v>4840.876759577164</v>
      </c>
      <c r="E35" s="142">
        <v>5823.94187970091</v>
      </c>
      <c r="F35" s="142">
        <v>6459.905693017026</v>
      </c>
      <c r="G35" s="142">
        <v>8277.545390490079</v>
      </c>
      <c r="H35" s="142">
        <v>10054.514401152564</v>
      </c>
      <c r="I35" s="142">
        <v>10276.162882242106</v>
      </c>
      <c r="J35" s="142">
        <v>10738.305468147124</v>
      </c>
      <c r="K35" s="142">
        <v>11154.666470536506</v>
      </c>
      <c r="L35" s="142">
        <v>13972.39258135412</v>
      </c>
      <c r="M35" s="142">
        <v>16214.790640491527</v>
      </c>
      <c r="N35" s="142">
        <v>16928.811637785286</v>
      </c>
      <c r="O35" s="142">
        <v>15802.65852193515</v>
      </c>
      <c r="P35" s="142">
        <v>16576.19787488095</v>
      </c>
      <c r="Q35" s="142">
        <v>17978.325633048324</v>
      </c>
      <c r="R35" s="142">
        <v>19260.309085006724</v>
      </c>
      <c r="S35" s="131">
        <v>19945.68191787422</v>
      </c>
      <c r="T35" s="131">
        <v>22836.22345109611</v>
      </c>
      <c r="U35" s="131">
        <v>25139.51273354258</v>
      </c>
      <c r="V35" s="131">
        <v>27235.66177115856</v>
      </c>
      <c r="W35" s="131">
        <v>29815.1752796945</v>
      </c>
      <c r="X35" s="131">
        <v>33692.40373765431</v>
      </c>
      <c r="Y35" s="131">
        <v>36602.026164434836</v>
      </c>
      <c r="Z35" s="131">
        <v>42507.22231227604</v>
      </c>
      <c r="AA35" s="131">
        <v>47499.06017467962</v>
      </c>
      <c r="AB35" s="131">
        <v>50858.61916503999</v>
      </c>
      <c r="AC35" s="131">
        <v>55352.5434545</v>
      </c>
      <c r="AD35" s="131">
        <v>61116.71236225001</v>
      </c>
      <c r="AE35" s="131">
        <v>67606.23953600001</v>
      </c>
      <c r="AF35" s="131">
        <v>72384.69599000001</v>
      </c>
      <c r="AG35" s="131">
        <v>77157.491591</v>
      </c>
      <c r="AH35" s="131">
        <v>84992.2767228508</v>
      </c>
      <c r="AI35" s="131">
        <v>95157.24935843369</v>
      </c>
      <c r="AJ35" s="131">
        <v>107182.81692090465</v>
      </c>
      <c r="AK35" s="131">
        <v>116701.82990014888</v>
      </c>
      <c r="AL35" s="131">
        <v>123324.75528372706</v>
      </c>
      <c r="AM35" s="131">
        <v>131653.4501865565</v>
      </c>
      <c r="AN35" s="131">
        <v>144680.8060942791</v>
      </c>
      <c r="AO35" s="131">
        <v>175034.3379825906</v>
      </c>
      <c r="AP35" s="131">
        <v>214915.29034825455</v>
      </c>
      <c r="AQ35" s="131">
        <v>236587.5451152756</v>
      </c>
      <c r="AR35" s="131">
        <v>238813.10754946258</v>
      </c>
      <c r="AS35" s="131">
        <v>237150.1818786886</v>
      </c>
      <c r="AT35" s="131">
        <v>238258.94656573073</v>
      </c>
    </row>
    <row r="36" spans="1:46" ht="18" customHeight="1">
      <c r="A36" s="140" t="s">
        <v>205</v>
      </c>
      <c r="B36" s="137"/>
      <c r="C36" s="139">
        <v>0</v>
      </c>
      <c r="D36" s="139">
        <v>0</v>
      </c>
      <c r="E36" s="139">
        <v>0</v>
      </c>
      <c r="F36" s="139">
        <v>0</v>
      </c>
      <c r="G36" s="139">
        <v>0</v>
      </c>
      <c r="H36" s="139">
        <v>0</v>
      </c>
      <c r="I36" s="139">
        <v>0</v>
      </c>
      <c r="J36" s="139">
        <v>0</v>
      </c>
      <c r="K36" s="139">
        <v>0</v>
      </c>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1330</v>
      </c>
      <c r="AC36" s="139">
        <v>1860</v>
      </c>
      <c r="AD36" s="139">
        <v>2310</v>
      </c>
      <c r="AE36" s="139">
        <v>2900</v>
      </c>
      <c r="AF36" s="139">
        <v>4560</v>
      </c>
      <c r="AG36" s="139">
        <v>5090</v>
      </c>
      <c r="AH36" s="139">
        <v>6220</v>
      </c>
      <c r="AI36" s="139">
        <v>8260</v>
      </c>
      <c r="AJ36" s="139">
        <v>10820</v>
      </c>
      <c r="AK36" s="139">
        <v>14510</v>
      </c>
      <c r="AL36" s="139">
        <v>17790</v>
      </c>
      <c r="AM36" s="139">
        <v>21100</v>
      </c>
      <c r="AN36" s="139">
        <v>23209.603962</v>
      </c>
      <c r="AO36" s="139">
        <v>11900</v>
      </c>
      <c r="AP36" s="139">
        <v>8500</v>
      </c>
      <c r="AQ36" s="139">
        <v>7720</v>
      </c>
      <c r="AR36" s="139">
        <v>8020</v>
      </c>
      <c r="AS36" s="139">
        <v>9430</v>
      </c>
      <c r="AT36" s="139">
        <v>10040</v>
      </c>
    </row>
    <row r="37" spans="1:46" ht="12.75">
      <c r="A37" s="137"/>
      <c r="B37" s="137" t="s">
        <v>206</v>
      </c>
      <c r="C37" s="139">
        <v>0</v>
      </c>
      <c r="D37" s="139">
        <v>0</v>
      </c>
      <c r="E37" s="139">
        <v>0</v>
      </c>
      <c r="F37" s="139">
        <v>0</v>
      </c>
      <c r="G37" s="139">
        <v>0</v>
      </c>
      <c r="H37" s="139">
        <v>0</v>
      </c>
      <c r="I37" s="139">
        <v>0</v>
      </c>
      <c r="J37" s="139">
        <v>0</v>
      </c>
      <c r="K37" s="139">
        <v>0</v>
      </c>
      <c r="L37" s="139">
        <v>0</v>
      </c>
      <c r="M37" s="139">
        <v>0</v>
      </c>
      <c r="N37" s="139">
        <v>0</v>
      </c>
      <c r="O37" s="139">
        <v>0</v>
      </c>
      <c r="P37" s="139">
        <v>0</v>
      </c>
      <c r="Q37" s="139">
        <v>0</v>
      </c>
      <c r="R37" s="139">
        <v>0</v>
      </c>
      <c r="S37" s="139">
        <v>0</v>
      </c>
      <c r="T37" s="139">
        <v>0</v>
      </c>
      <c r="U37" s="139">
        <v>0</v>
      </c>
      <c r="V37" s="139">
        <v>0</v>
      </c>
      <c r="W37" s="139">
        <v>0</v>
      </c>
      <c r="X37" s="139">
        <v>0</v>
      </c>
      <c r="Y37" s="139">
        <v>0</v>
      </c>
      <c r="Z37" s="139">
        <v>0</v>
      </c>
      <c r="AA37" s="139">
        <v>0</v>
      </c>
      <c r="AB37" s="139">
        <v>220</v>
      </c>
      <c r="AC37" s="139">
        <v>290</v>
      </c>
      <c r="AD37" s="139">
        <v>350</v>
      </c>
      <c r="AE37" s="139">
        <v>400</v>
      </c>
      <c r="AF37" s="139">
        <v>1060</v>
      </c>
      <c r="AG37" s="139">
        <v>1090</v>
      </c>
      <c r="AH37" s="139">
        <v>1220</v>
      </c>
      <c r="AI37" s="139">
        <v>1260</v>
      </c>
      <c r="AJ37" s="139">
        <v>1420</v>
      </c>
      <c r="AK37" s="139">
        <v>1510</v>
      </c>
      <c r="AL37" s="139">
        <v>1790</v>
      </c>
      <c r="AM37" s="139">
        <v>2100</v>
      </c>
      <c r="AN37" s="139">
        <v>1659.603962000001</v>
      </c>
      <c r="AO37" s="139">
        <v>1150</v>
      </c>
      <c r="AP37" s="139">
        <v>1180</v>
      </c>
      <c r="AQ37" s="139">
        <v>970</v>
      </c>
      <c r="AR37" s="139">
        <v>940</v>
      </c>
      <c r="AS37" s="139">
        <v>840</v>
      </c>
      <c r="AT37" s="139">
        <v>980</v>
      </c>
    </row>
    <row r="38" spans="1:46" ht="12.75">
      <c r="A38" s="9"/>
      <c r="B38" s="9" t="s">
        <v>182</v>
      </c>
      <c r="C38" s="132">
        <v>0</v>
      </c>
      <c r="D38" s="132">
        <v>0</v>
      </c>
      <c r="E38" s="132">
        <v>0</v>
      </c>
      <c r="F38" s="132">
        <v>0</v>
      </c>
      <c r="G38" s="132">
        <v>0</v>
      </c>
      <c r="H38" s="132">
        <v>0</v>
      </c>
      <c r="I38" s="132">
        <v>0</v>
      </c>
      <c r="J38" s="132">
        <v>0</v>
      </c>
      <c r="K38" s="132">
        <v>0</v>
      </c>
      <c r="L38" s="132">
        <v>0</v>
      </c>
      <c r="M38" s="132">
        <v>0</v>
      </c>
      <c r="N38" s="132">
        <v>0</v>
      </c>
      <c r="O38" s="132">
        <v>0</v>
      </c>
      <c r="P38" s="132">
        <v>0</v>
      </c>
      <c r="Q38" s="132">
        <v>0</v>
      </c>
      <c r="R38" s="132">
        <v>0</v>
      </c>
      <c r="S38" s="132">
        <v>0</v>
      </c>
      <c r="T38" s="132">
        <v>0</v>
      </c>
      <c r="U38" s="132">
        <v>0</v>
      </c>
      <c r="V38" s="130">
        <v>0</v>
      </c>
      <c r="W38" s="130">
        <v>0</v>
      </c>
      <c r="X38" s="130">
        <v>0</v>
      </c>
      <c r="Y38" s="130">
        <v>0</v>
      </c>
      <c r="Z38" s="130">
        <v>0</v>
      </c>
      <c r="AA38" s="81">
        <v>0</v>
      </c>
      <c r="AB38" s="133">
        <v>0</v>
      </c>
      <c r="AC38" s="141">
        <v>0</v>
      </c>
      <c r="AD38" s="141">
        <v>0</v>
      </c>
      <c r="AE38" s="141">
        <v>0</v>
      </c>
      <c r="AF38" s="141">
        <v>0</v>
      </c>
      <c r="AG38" s="141">
        <v>0</v>
      </c>
      <c r="AH38" s="141">
        <v>0</v>
      </c>
      <c r="AI38" s="141">
        <v>0</v>
      </c>
      <c r="AJ38" s="141">
        <v>0</v>
      </c>
      <c r="AK38" s="141">
        <v>0</v>
      </c>
      <c r="AL38" s="141">
        <v>0</v>
      </c>
      <c r="AM38" s="141">
        <v>0</v>
      </c>
      <c r="AN38" s="141">
        <v>450</v>
      </c>
      <c r="AO38" s="141">
        <v>450</v>
      </c>
      <c r="AP38" s="141">
        <v>520</v>
      </c>
      <c r="AQ38" s="141">
        <v>720</v>
      </c>
      <c r="AR38" s="141">
        <v>730</v>
      </c>
      <c r="AS38" s="141">
        <v>710</v>
      </c>
      <c r="AT38" s="141">
        <v>710</v>
      </c>
    </row>
    <row r="39" spans="1:46" ht="12.75">
      <c r="A39" s="137"/>
      <c r="B39" s="137" t="s">
        <v>144</v>
      </c>
      <c r="C39" s="139">
        <v>0</v>
      </c>
      <c r="D39" s="139">
        <v>0</v>
      </c>
      <c r="E39" s="139">
        <v>0</v>
      </c>
      <c r="F39" s="139">
        <v>0</v>
      </c>
      <c r="G39" s="139">
        <v>0</v>
      </c>
      <c r="H39" s="139">
        <v>0</v>
      </c>
      <c r="I39" s="139">
        <v>0</v>
      </c>
      <c r="J39" s="139">
        <v>0</v>
      </c>
      <c r="K39" s="139">
        <v>0</v>
      </c>
      <c r="L39" s="139">
        <v>0</v>
      </c>
      <c r="M39" s="139">
        <v>0</v>
      </c>
      <c r="N39" s="139">
        <v>0</v>
      </c>
      <c r="O39" s="139">
        <v>0</v>
      </c>
      <c r="P39" s="139">
        <v>0</v>
      </c>
      <c r="Q39" s="139">
        <v>0</v>
      </c>
      <c r="R39" s="139">
        <v>0</v>
      </c>
      <c r="S39" s="139">
        <v>0</v>
      </c>
      <c r="T39" s="139">
        <v>0</v>
      </c>
      <c r="U39" s="139">
        <v>0</v>
      </c>
      <c r="V39" s="139">
        <v>0</v>
      </c>
      <c r="W39" s="139">
        <v>0</v>
      </c>
      <c r="X39" s="139">
        <v>0</v>
      </c>
      <c r="Y39" s="139">
        <v>0</v>
      </c>
      <c r="Z39" s="139">
        <v>0</v>
      </c>
      <c r="AA39" s="139">
        <v>0</v>
      </c>
      <c r="AB39" s="139">
        <v>220</v>
      </c>
      <c r="AC39" s="139">
        <v>290</v>
      </c>
      <c r="AD39" s="139">
        <v>350</v>
      </c>
      <c r="AE39" s="139">
        <v>400</v>
      </c>
      <c r="AF39" s="139">
        <v>1060</v>
      </c>
      <c r="AG39" s="139">
        <v>1090</v>
      </c>
      <c r="AH39" s="139">
        <v>1220</v>
      </c>
      <c r="AI39" s="139">
        <v>1260</v>
      </c>
      <c r="AJ39" s="139">
        <v>1420</v>
      </c>
      <c r="AK39" s="139">
        <v>1510</v>
      </c>
      <c r="AL39" s="139">
        <v>1790</v>
      </c>
      <c r="AM39" s="139">
        <v>2100</v>
      </c>
      <c r="AN39" s="139">
        <v>2109.603962000001</v>
      </c>
      <c r="AO39" s="139">
        <v>1600</v>
      </c>
      <c r="AP39" s="139">
        <v>1700</v>
      </c>
      <c r="AQ39" s="139">
        <v>1690</v>
      </c>
      <c r="AR39" s="139">
        <v>1670</v>
      </c>
      <c r="AS39" s="139">
        <v>1550</v>
      </c>
      <c r="AT39" s="139">
        <v>1690</v>
      </c>
    </row>
    <row r="40" spans="1:46" ht="12.75">
      <c r="A40" s="137"/>
      <c r="B40" s="137" t="s">
        <v>43</v>
      </c>
      <c r="C40" s="139">
        <v>0</v>
      </c>
      <c r="D40" s="139">
        <v>0</v>
      </c>
      <c r="E40" s="139">
        <v>0</v>
      </c>
      <c r="F40" s="139">
        <v>0</v>
      </c>
      <c r="G40" s="139">
        <v>0</v>
      </c>
      <c r="H40" s="139">
        <v>0</v>
      </c>
      <c r="I40" s="139">
        <v>0</v>
      </c>
      <c r="J40" s="139">
        <v>0</v>
      </c>
      <c r="K40" s="139">
        <v>0</v>
      </c>
      <c r="L40" s="139">
        <v>0</v>
      </c>
      <c r="M40" s="139">
        <v>0</v>
      </c>
      <c r="N40" s="139">
        <v>0</v>
      </c>
      <c r="O40" s="139">
        <v>0</v>
      </c>
      <c r="P40" s="139">
        <v>0</v>
      </c>
      <c r="Q40" s="139">
        <v>0</v>
      </c>
      <c r="R40" s="139">
        <v>0</v>
      </c>
      <c r="S40" s="139">
        <v>0</v>
      </c>
      <c r="T40" s="139">
        <v>0</v>
      </c>
      <c r="U40" s="139">
        <v>0</v>
      </c>
      <c r="V40" s="139">
        <v>0</v>
      </c>
      <c r="W40" s="139">
        <v>0</v>
      </c>
      <c r="X40" s="139">
        <v>0</v>
      </c>
      <c r="Y40" s="139">
        <v>0</v>
      </c>
      <c r="Z40" s="139">
        <v>0</v>
      </c>
      <c r="AA40" s="139">
        <v>0</v>
      </c>
      <c r="AB40" s="139">
        <v>1110</v>
      </c>
      <c r="AC40" s="139">
        <v>1570</v>
      </c>
      <c r="AD40" s="139">
        <v>1960</v>
      </c>
      <c r="AE40" s="139">
        <v>2500</v>
      </c>
      <c r="AF40" s="139">
        <v>3500</v>
      </c>
      <c r="AG40" s="139">
        <v>4000</v>
      </c>
      <c r="AH40" s="139">
        <v>5000</v>
      </c>
      <c r="AI40" s="139">
        <v>7000</v>
      </c>
      <c r="AJ40" s="139">
        <v>9400</v>
      </c>
      <c r="AK40" s="139">
        <v>13000</v>
      </c>
      <c r="AL40" s="139">
        <v>16000</v>
      </c>
      <c r="AM40" s="139">
        <v>19000</v>
      </c>
      <c r="AN40" s="139">
        <v>21100</v>
      </c>
      <c r="AO40" s="139">
        <v>10300</v>
      </c>
      <c r="AP40" s="139">
        <v>6800</v>
      </c>
      <c r="AQ40" s="139">
        <v>6030</v>
      </c>
      <c r="AR40" s="139">
        <v>6350</v>
      </c>
      <c r="AS40" s="139">
        <v>7880</v>
      </c>
      <c r="AT40" s="139">
        <v>8350</v>
      </c>
    </row>
    <row r="41" spans="1:46" ht="31.5" customHeight="1" thickBot="1">
      <c r="A41" s="603" t="s">
        <v>207</v>
      </c>
      <c r="B41" s="603"/>
      <c r="C41" s="145">
        <v>4212.710852366972</v>
      </c>
      <c r="D41" s="145">
        <v>4840.876759577164</v>
      </c>
      <c r="E41" s="145">
        <v>5823.94187970091</v>
      </c>
      <c r="F41" s="145">
        <v>6459.905693017026</v>
      </c>
      <c r="G41" s="145">
        <v>8277.545390490079</v>
      </c>
      <c r="H41" s="145">
        <v>10054.514401152564</v>
      </c>
      <c r="I41" s="145">
        <v>10276.162882242106</v>
      </c>
      <c r="J41" s="145">
        <v>10738.305468147124</v>
      </c>
      <c r="K41" s="145">
        <v>11154.666470536506</v>
      </c>
      <c r="L41" s="145">
        <v>13972.39258135412</v>
      </c>
      <c r="M41" s="145">
        <v>16214.790640491527</v>
      </c>
      <c r="N41" s="145">
        <v>16928.811637785286</v>
      </c>
      <c r="O41" s="145">
        <v>15802.65852193515</v>
      </c>
      <c r="P41" s="145">
        <v>16576.19787488095</v>
      </c>
      <c r="Q41" s="145">
        <v>17978.325633048324</v>
      </c>
      <c r="R41" s="145">
        <v>19260.309085006724</v>
      </c>
      <c r="S41" s="145">
        <v>19945.68191787422</v>
      </c>
      <c r="T41" s="145">
        <v>22836.22345109611</v>
      </c>
      <c r="U41" s="145">
        <v>25139.51273354258</v>
      </c>
      <c r="V41" s="145">
        <v>27235.66177115856</v>
      </c>
      <c r="W41" s="145">
        <v>29815.1752796945</v>
      </c>
      <c r="X41" s="145">
        <v>33692.40373765431</v>
      </c>
      <c r="Y41" s="145">
        <v>36602.026164434836</v>
      </c>
      <c r="Z41" s="145">
        <v>42507.22231227604</v>
      </c>
      <c r="AA41" s="145">
        <v>47499.06017467962</v>
      </c>
      <c r="AB41" s="145">
        <v>52188.61916503999</v>
      </c>
      <c r="AC41" s="145">
        <v>57212.5434545</v>
      </c>
      <c r="AD41" s="145">
        <v>63426.71236225001</v>
      </c>
      <c r="AE41" s="145">
        <v>70506.23953600001</v>
      </c>
      <c r="AF41" s="145">
        <v>76944.69599000001</v>
      </c>
      <c r="AG41" s="145">
        <v>82247.491591</v>
      </c>
      <c r="AH41" s="145">
        <v>91212.2767228508</v>
      </c>
      <c r="AI41" s="145">
        <v>103417.24935843369</v>
      </c>
      <c r="AJ41" s="145">
        <v>118002.81692090465</v>
      </c>
      <c r="AK41" s="145">
        <v>131211.82990014888</v>
      </c>
      <c r="AL41" s="145">
        <v>141114.75528372708</v>
      </c>
      <c r="AM41" s="145">
        <v>152753.4501865565</v>
      </c>
      <c r="AN41" s="145">
        <v>167890.4100562791</v>
      </c>
      <c r="AO41" s="145">
        <v>186934.3379825906</v>
      </c>
      <c r="AP41" s="145">
        <v>223415.29034825455</v>
      </c>
      <c r="AQ41" s="145">
        <v>244307.5451152756</v>
      </c>
      <c r="AR41" s="145">
        <v>246833.10754946258</v>
      </c>
      <c r="AS41" s="145">
        <v>246580.1818786886</v>
      </c>
      <c r="AT41" s="145">
        <v>248298.94656573073</v>
      </c>
    </row>
    <row r="42" spans="1:46" ht="18.75" customHeight="1">
      <c r="A42" s="146" t="s">
        <v>211</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row>
    <row r="43" spans="1:46" ht="20.25" customHeight="1">
      <c r="A43" s="454" t="s">
        <v>688</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row>
    <row r="44" ht="18" customHeight="1">
      <c r="A44" s="454" t="s">
        <v>967</v>
      </c>
    </row>
    <row r="45" spans="3:4" ht="12.75">
      <c r="C45" s="78"/>
      <c r="D45" s="78"/>
    </row>
  </sheetData>
  <sheetProtection/>
  <mergeCells count="2">
    <mergeCell ref="A35:B35"/>
    <mergeCell ref="A41:B41"/>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sheetPr>
    <tabColor theme="9"/>
  </sheetPr>
  <dimension ref="A1:P7"/>
  <sheetViews>
    <sheetView zoomScalePageLayoutView="0" workbookViewId="0" topLeftCell="A1">
      <selection activeCell="A1" sqref="A1:P1"/>
    </sheetView>
  </sheetViews>
  <sheetFormatPr defaultColWidth="9.140625" defaultRowHeight="12.75"/>
  <cols>
    <col min="1" max="1" width="26.28125" style="0" customWidth="1"/>
  </cols>
  <sheetData>
    <row r="1" spans="1:16" ht="24.75" customHeight="1">
      <c r="A1" s="657" t="s">
        <v>592</v>
      </c>
      <c r="B1" s="657"/>
      <c r="C1" s="657"/>
      <c r="D1" s="657"/>
      <c r="E1" s="657"/>
      <c r="F1" s="657"/>
      <c r="G1" s="657"/>
      <c r="H1" s="657"/>
      <c r="I1" s="657"/>
      <c r="J1" s="657"/>
      <c r="K1" s="657"/>
      <c r="L1" s="657"/>
      <c r="M1" s="657"/>
      <c r="N1" s="657"/>
      <c r="O1" s="657"/>
      <c r="P1" s="657"/>
    </row>
    <row r="2" spans="1:16" ht="18" customHeight="1">
      <c r="A2" s="431"/>
      <c r="B2" s="430">
        <v>1998</v>
      </c>
      <c r="C2" s="430">
        <v>1999</v>
      </c>
      <c r="D2" s="430">
        <v>2000</v>
      </c>
      <c r="E2" s="430">
        <v>2001</v>
      </c>
      <c r="F2" s="430">
        <v>2002</v>
      </c>
      <c r="G2" s="430">
        <v>2003</v>
      </c>
      <c r="H2" s="430">
        <v>2004</v>
      </c>
      <c r="I2" s="430">
        <v>2005</v>
      </c>
      <c r="J2" s="430">
        <v>2006</v>
      </c>
      <c r="K2" s="430">
        <v>2007</v>
      </c>
      <c r="L2" s="430">
        <v>2008</v>
      </c>
      <c r="M2" s="430">
        <v>2009</v>
      </c>
      <c r="N2" s="430">
        <v>2010</v>
      </c>
      <c r="O2" s="430">
        <v>2011</v>
      </c>
      <c r="P2" s="430">
        <v>2012</v>
      </c>
    </row>
    <row r="3" spans="1:16" ht="14.25" customHeight="1">
      <c r="A3" s="424" t="s">
        <v>589</v>
      </c>
      <c r="B3" s="434">
        <v>4.1880973987116565</v>
      </c>
      <c r="C3" s="434">
        <v>5.693577024381753</v>
      </c>
      <c r="D3" s="434">
        <v>5.549650970487805</v>
      </c>
      <c r="E3" s="434">
        <v>5.521961275132694</v>
      </c>
      <c r="F3" s="434">
        <v>4.9798517443690935</v>
      </c>
      <c r="G3" s="434">
        <v>5.520541561641304</v>
      </c>
      <c r="H3" s="434">
        <v>5.364098574441503</v>
      </c>
      <c r="I3" s="434">
        <v>5.335697550998463</v>
      </c>
      <c r="J3" s="434">
        <v>5.926356756836012</v>
      </c>
      <c r="K3" s="434">
        <v>5.649395985607643</v>
      </c>
      <c r="L3" s="434">
        <v>5.70162894340534</v>
      </c>
      <c r="M3" s="434">
        <v>15.079370956497016</v>
      </c>
      <c r="N3" s="434">
        <v>18.633326837261986</v>
      </c>
      <c r="O3" s="434">
        <v>19.921902990908645</v>
      </c>
      <c r="P3" s="434">
        <v>16.934988399518318</v>
      </c>
    </row>
    <row r="4" spans="1:16" ht="14.25" customHeight="1">
      <c r="A4" s="424" t="s">
        <v>590</v>
      </c>
      <c r="B4" s="434">
        <v>0</v>
      </c>
      <c r="C4" s="434">
        <v>0</v>
      </c>
      <c r="D4" s="434">
        <v>0</v>
      </c>
      <c r="E4" s="434">
        <v>0</v>
      </c>
      <c r="F4" s="434">
        <v>1.4057503424938667</v>
      </c>
      <c r="G4" s="434">
        <v>1.360916202904313</v>
      </c>
      <c r="H4" s="434">
        <v>1.9928663091921341</v>
      </c>
      <c r="I4" s="434">
        <v>1.9619336855142908</v>
      </c>
      <c r="J4" s="434">
        <v>1.5758817382406733</v>
      </c>
      <c r="K4" s="434">
        <v>1.6365347022067602</v>
      </c>
      <c r="L4" s="434">
        <v>1.5224977537726765</v>
      </c>
      <c r="M4" s="434">
        <v>0.6001312987489361</v>
      </c>
      <c r="N4" s="434">
        <v>0.5074533637522759</v>
      </c>
      <c r="O4" s="434">
        <v>0.48912066166422946</v>
      </c>
      <c r="P4" s="434">
        <v>0.5118569830654635</v>
      </c>
    </row>
    <row r="5" spans="1:16" ht="15" customHeight="1">
      <c r="A5" s="433" t="s">
        <v>591</v>
      </c>
      <c r="B5" s="432">
        <v>4.1880973987116565</v>
      </c>
      <c r="C5" s="432">
        <v>5.693577024381753</v>
      </c>
      <c r="D5" s="432">
        <v>5.549650970487805</v>
      </c>
      <c r="E5" s="432">
        <v>5.521961275132694</v>
      </c>
      <c r="F5" s="432">
        <v>6.38560208686296</v>
      </c>
      <c r="G5" s="432">
        <v>6.881457764545616</v>
      </c>
      <c r="H5" s="432">
        <v>7.356964883633637</v>
      </c>
      <c r="I5" s="432">
        <v>7.297631236512754</v>
      </c>
      <c r="J5" s="432">
        <v>7.502238495076686</v>
      </c>
      <c r="K5" s="432">
        <v>7.285930687814403</v>
      </c>
      <c r="L5" s="432">
        <v>7.224126697178018</v>
      </c>
      <c r="M5" s="432">
        <v>15.679502255245952</v>
      </c>
      <c r="N5" s="432">
        <v>19.140780201014262</v>
      </c>
      <c r="O5" s="432">
        <v>20.411023652572872</v>
      </c>
      <c r="P5" s="432">
        <v>17.44684538258378</v>
      </c>
    </row>
    <row r="6" ht="25.5" customHeight="1">
      <c r="A6" t="s">
        <v>593</v>
      </c>
    </row>
    <row r="7" ht="24" customHeight="1">
      <c r="A7" t="s">
        <v>185</v>
      </c>
    </row>
  </sheetData>
  <sheetProtection/>
  <mergeCells count="1">
    <mergeCell ref="A1:P1"/>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sheetPr>
    <tabColor theme="9"/>
  </sheetPr>
  <dimension ref="A1:F15"/>
  <sheetViews>
    <sheetView zoomScalePageLayoutView="0" workbookViewId="0" topLeftCell="A1">
      <selection activeCell="A1" sqref="A1:F1"/>
    </sheetView>
  </sheetViews>
  <sheetFormatPr defaultColWidth="9.140625" defaultRowHeight="12.75"/>
  <cols>
    <col min="1" max="1" width="29.140625" style="0" customWidth="1"/>
    <col min="2" max="2" width="13.28125" style="0" customWidth="1"/>
    <col min="3" max="3" width="16.140625" style="0" customWidth="1"/>
    <col min="4" max="4" width="13.421875" style="0" customWidth="1"/>
    <col min="5" max="5" width="14.421875" style="0" customWidth="1"/>
    <col min="6" max="6" width="15.28125" style="0" customWidth="1"/>
  </cols>
  <sheetData>
    <row r="1" spans="1:6" ht="36.75" customHeight="1">
      <c r="A1" s="657" t="s">
        <v>588</v>
      </c>
      <c r="B1" s="657"/>
      <c r="C1" s="657"/>
      <c r="D1" s="657"/>
      <c r="E1" s="657"/>
      <c r="F1" s="657"/>
    </row>
    <row r="2" spans="1:6" ht="51">
      <c r="A2" s="422" t="s">
        <v>197</v>
      </c>
      <c r="B2" s="423" t="s">
        <v>578</v>
      </c>
      <c r="C2" s="423" t="s">
        <v>579</v>
      </c>
      <c r="D2" s="423" t="s">
        <v>580</v>
      </c>
      <c r="E2" s="423" t="s">
        <v>581</v>
      </c>
      <c r="F2" s="423" t="s">
        <v>582</v>
      </c>
    </row>
    <row r="3" spans="1:6" ht="12.75">
      <c r="A3" s="414" t="s">
        <v>583</v>
      </c>
      <c r="B3" s="415">
        <v>0.23017094537342633</v>
      </c>
      <c r="C3" s="415">
        <v>0.23556138069399254</v>
      </c>
      <c r="D3" s="415">
        <v>0.051827184712889204</v>
      </c>
      <c r="E3" s="416">
        <v>1010</v>
      </c>
      <c r="F3" s="417">
        <v>209</v>
      </c>
    </row>
    <row r="4" spans="1:6" ht="12.75">
      <c r="A4" s="414" t="s">
        <v>584</v>
      </c>
      <c r="B4" s="415">
        <v>0.2079404689508228</v>
      </c>
      <c r="C4" s="415">
        <v>0.21123496216074597</v>
      </c>
      <c r="D4" s="415">
        <v>0.09894168558506503</v>
      </c>
      <c r="E4" s="416">
        <v>1320</v>
      </c>
      <c r="F4" s="417">
        <v>266</v>
      </c>
    </row>
    <row r="5" spans="1:6" ht="12.75">
      <c r="A5" s="414" t="s">
        <v>585</v>
      </c>
      <c r="B5" s="415">
        <v>0.16600118977676018</v>
      </c>
      <c r="C5" s="415">
        <v>0.16524387715852729</v>
      </c>
      <c r="D5" s="415">
        <v>0.19105782245206754</v>
      </c>
      <c r="E5" s="416">
        <v>1700</v>
      </c>
      <c r="F5" s="417">
        <v>344</v>
      </c>
    </row>
    <row r="6" spans="1:6" ht="12.75">
      <c r="A6" s="414" t="s">
        <v>586</v>
      </c>
      <c r="B6" s="415">
        <v>0.14721067719454345</v>
      </c>
      <c r="C6" s="415">
        <v>0.1487291722280215</v>
      </c>
      <c r="D6" s="415">
        <v>0.09697125054588186</v>
      </c>
      <c r="E6" s="416">
        <v>1990</v>
      </c>
      <c r="F6" s="417">
        <v>373</v>
      </c>
    </row>
    <row r="7" spans="1:6" ht="12.75">
      <c r="A7" s="418" t="s">
        <v>587</v>
      </c>
      <c r="B7" s="419">
        <v>0.24867671870444732</v>
      </c>
      <c r="C7" s="419">
        <v>0.23923072585740604</v>
      </c>
      <c r="D7" s="419">
        <v>0.5612020567040964</v>
      </c>
      <c r="E7" s="420">
        <v>2450</v>
      </c>
      <c r="F7" s="421">
        <v>522</v>
      </c>
    </row>
    <row r="8" ht="22.5" customHeight="1">
      <c r="A8" t="s">
        <v>435</v>
      </c>
    </row>
    <row r="9" ht="12.75">
      <c r="A9" t="s">
        <v>436</v>
      </c>
    </row>
    <row r="10" ht="12.75">
      <c r="A10" t="s">
        <v>437</v>
      </c>
    </row>
    <row r="11" ht="12.75">
      <c r="A11" t="s">
        <v>438</v>
      </c>
    </row>
    <row r="12" ht="12.75">
      <c r="A12" t="s">
        <v>439</v>
      </c>
    </row>
    <row r="13" ht="24" customHeight="1">
      <c r="A13" t="s">
        <v>440</v>
      </c>
    </row>
    <row r="14" ht="12.75">
      <c r="A14" t="s">
        <v>434</v>
      </c>
    </row>
    <row r="15" ht="22.5" customHeight="1">
      <c r="A15" t="s">
        <v>185</v>
      </c>
    </row>
  </sheetData>
  <sheetProtection/>
  <mergeCells count="1">
    <mergeCell ref="A1:F1"/>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sheetPr>
    <tabColor theme="9"/>
  </sheetPr>
  <dimension ref="A1:F48"/>
  <sheetViews>
    <sheetView zoomScalePageLayoutView="0" workbookViewId="0" topLeftCell="A1">
      <selection activeCell="A1" sqref="A1:E1"/>
    </sheetView>
  </sheetViews>
  <sheetFormatPr defaultColWidth="9.140625" defaultRowHeight="12.75"/>
  <cols>
    <col min="1" max="1" width="12.00390625" style="292" customWidth="1"/>
    <col min="2" max="2" width="12.8515625" style="292" customWidth="1"/>
    <col min="3" max="3" width="14.28125" style="292" customWidth="1"/>
    <col min="4" max="5" width="9.140625" style="292" customWidth="1"/>
  </cols>
  <sheetData>
    <row r="1" spans="1:5" ht="51" customHeight="1">
      <c r="A1" s="657" t="s">
        <v>597</v>
      </c>
      <c r="B1" s="657"/>
      <c r="C1" s="657"/>
      <c r="D1" s="657"/>
      <c r="E1" s="657"/>
    </row>
    <row r="2" spans="1:5" ht="35.25" customHeight="1">
      <c r="A2" s="437"/>
      <c r="B2" s="438" t="s">
        <v>595</v>
      </c>
      <c r="C2" s="438" t="s">
        <v>594</v>
      </c>
      <c r="D2" s="439" t="s">
        <v>85</v>
      </c>
      <c r="E2" s="370" t="s">
        <v>596</v>
      </c>
    </row>
    <row r="3" spans="1:5" ht="12.75">
      <c r="A3" s="362" t="s">
        <v>47</v>
      </c>
      <c r="B3" s="425">
        <v>280</v>
      </c>
      <c r="C3" s="425">
        <v>0</v>
      </c>
      <c r="D3" s="425">
        <v>280</v>
      </c>
      <c r="E3" s="435">
        <f>B3/D3</f>
        <v>1</v>
      </c>
    </row>
    <row r="4" spans="1:6" ht="12.75">
      <c r="A4" s="362" t="s">
        <v>48</v>
      </c>
      <c r="B4" s="425">
        <v>300</v>
      </c>
      <c r="C4" s="425">
        <v>0</v>
      </c>
      <c r="D4" s="425">
        <v>300</v>
      </c>
      <c r="E4" s="435">
        <f aca="true" t="shared" si="0" ref="E4:E43">B4/D4</f>
        <v>1</v>
      </c>
      <c r="F4" s="70"/>
    </row>
    <row r="5" spans="1:6" ht="12.75">
      <c r="A5" s="362" t="s">
        <v>49</v>
      </c>
      <c r="B5" s="425">
        <v>310</v>
      </c>
      <c r="C5" s="425">
        <v>0</v>
      </c>
      <c r="D5" s="425">
        <v>310</v>
      </c>
      <c r="E5" s="435">
        <f t="shared" si="0"/>
        <v>1</v>
      </c>
      <c r="F5" s="70"/>
    </row>
    <row r="6" spans="1:6" ht="12.75">
      <c r="A6" s="362" t="s">
        <v>50</v>
      </c>
      <c r="B6" s="425">
        <v>290</v>
      </c>
      <c r="C6" s="425">
        <v>0</v>
      </c>
      <c r="D6" s="425">
        <v>290</v>
      </c>
      <c r="E6" s="435">
        <f t="shared" si="0"/>
        <v>1</v>
      </c>
      <c r="F6" s="70"/>
    </row>
    <row r="7" spans="1:6" ht="12.75">
      <c r="A7" s="362" t="s">
        <v>51</v>
      </c>
      <c r="B7" s="425">
        <v>360</v>
      </c>
      <c r="C7" s="425">
        <v>0</v>
      </c>
      <c r="D7" s="425">
        <v>360</v>
      </c>
      <c r="E7" s="435">
        <f t="shared" si="0"/>
        <v>1</v>
      </c>
      <c r="F7" s="70"/>
    </row>
    <row r="8" spans="1:6" ht="12.75">
      <c r="A8" s="362" t="s">
        <v>52</v>
      </c>
      <c r="B8" s="425">
        <v>380</v>
      </c>
      <c r="C8" s="425">
        <v>0</v>
      </c>
      <c r="D8" s="425">
        <v>380</v>
      </c>
      <c r="E8" s="435">
        <f t="shared" si="0"/>
        <v>1</v>
      </c>
      <c r="F8" s="70"/>
    </row>
    <row r="9" spans="1:6" ht="12.75">
      <c r="A9" s="426" t="s">
        <v>53</v>
      </c>
      <c r="B9" s="425">
        <v>400</v>
      </c>
      <c r="C9" s="425">
        <v>0</v>
      </c>
      <c r="D9" s="425">
        <v>400</v>
      </c>
      <c r="E9" s="435">
        <f t="shared" si="0"/>
        <v>1</v>
      </c>
      <c r="F9" s="70"/>
    </row>
    <row r="10" spans="1:6" ht="12.75">
      <c r="A10" s="426" t="s">
        <v>54</v>
      </c>
      <c r="B10" s="425">
        <v>360</v>
      </c>
      <c r="C10" s="425">
        <v>0</v>
      </c>
      <c r="D10" s="425">
        <v>360</v>
      </c>
      <c r="E10" s="435">
        <f t="shared" si="0"/>
        <v>1</v>
      </c>
      <c r="F10" s="70"/>
    </row>
    <row r="11" spans="1:6" ht="12.75">
      <c r="A11" s="426" t="s">
        <v>55</v>
      </c>
      <c r="B11" s="425">
        <v>330</v>
      </c>
      <c r="C11" s="425">
        <v>0</v>
      </c>
      <c r="D11" s="425">
        <v>330</v>
      </c>
      <c r="E11" s="435">
        <f t="shared" si="0"/>
        <v>1</v>
      </c>
      <c r="F11" s="70"/>
    </row>
    <row r="12" spans="1:6" ht="12.75">
      <c r="A12" s="427" t="s">
        <v>56</v>
      </c>
      <c r="B12" s="425">
        <v>310</v>
      </c>
      <c r="C12" s="425">
        <v>0</v>
      </c>
      <c r="D12" s="425">
        <v>310</v>
      </c>
      <c r="E12" s="435">
        <f t="shared" si="0"/>
        <v>1</v>
      </c>
      <c r="F12" s="70"/>
    </row>
    <row r="13" spans="1:6" ht="12.75">
      <c r="A13" s="426" t="s">
        <v>58</v>
      </c>
      <c r="B13" s="425">
        <v>290</v>
      </c>
      <c r="C13" s="425">
        <v>30</v>
      </c>
      <c r="D13" s="425">
        <v>320</v>
      </c>
      <c r="E13" s="435">
        <f t="shared" si="0"/>
        <v>0.90625</v>
      </c>
      <c r="F13" s="70"/>
    </row>
    <row r="14" spans="1:6" ht="12.75">
      <c r="A14" s="426" t="s">
        <v>59</v>
      </c>
      <c r="B14" s="425">
        <v>300</v>
      </c>
      <c r="C14" s="425">
        <v>30</v>
      </c>
      <c r="D14" s="425">
        <v>340</v>
      </c>
      <c r="E14" s="435">
        <f t="shared" si="0"/>
        <v>0.8823529411764706</v>
      </c>
      <c r="F14" s="70"/>
    </row>
    <row r="15" spans="1:6" ht="12.75">
      <c r="A15" s="426" t="s">
        <v>60</v>
      </c>
      <c r="B15" s="425">
        <v>340</v>
      </c>
      <c r="C15" s="425">
        <v>30</v>
      </c>
      <c r="D15" s="425">
        <v>370</v>
      </c>
      <c r="E15" s="435">
        <f t="shared" si="0"/>
        <v>0.918918918918919</v>
      </c>
      <c r="F15" s="70"/>
    </row>
    <row r="16" spans="1:6" ht="12.75">
      <c r="A16" s="426" t="s">
        <v>61</v>
      </c>
      <c r="B16" s="425">
        <v>350</v>
      </c>
      <c r="C16" s="425">
        <v>30</v>
      </c>
      <c r="D16" s="425">
        <v>390</v>
      </c>
      <c r="E16" s="435">
        <f t="shared" si="0"/>
        <v>0.8974358974358975</v>
      </c>
      <c r="F16" s="70"/>
    </row>
    <row r="17" spans="1:6" ht="12.75">
      <c r="A17" s="427" t="s">
        <v>62</v>
      </c>
      <c r="B17" s="425">
        <v>370</v>
      </c>
      <c r="C17" s="425">
        <v>40</v>
      </c>
      <c r="D17" s="425">
        <v>410</v>
      </c>
      <c r="E17" s="435">
        <f t="shared" si="0"/>
        <v>0.9024390243902439</v>
      </c>
      <c r="F17" s="70"/>
    </row>
    <row r="18" spans="1:6" ht="12.75">
      <c r="A18" s="426" t="s">
        <v>63</v>
      </c>
      <c r="B18" s="425">
        <v>360</v>
      </c>
      <c r="C18" s="425">
        <v>40</v>
      </c>
      <c r="D18" s="425">
        <v>400</v>
      </c>
      <c r="E18" s="435">
        <f t="shared" si="0"/>
        <v>0.9</v>
      </c>
      <c r="F18" s="70"/>
    </row>
    <row r="19" spans="1:6" ht="12.75">
      <c r="A19" s="426" t="s">
        <v>64</v>
      </c>
      <c r="B19" s="425">
        <v>350</v>
      </c>
      <c r="C19" s="425">
        <v>40</v>
      </c>
      <c r="D19" s="425">
        <v>390</v>
      </c>
      <c r="E19" s="435">
        <f t="shared" si="0"/>
        <v>0.8974358974358975</v>
      </c>
      <c r="F19" s="70"/>
    </row>
    <row r="20" spans="1:6" ht="12.75">
      <c r="A20" s="426" t="s">
        <v>65</v>
      </c>
      <c r="B20" s="425">
        <v>350</v>
      </c>
      <c r="C20" s="425">
        <v>40</v>
      </c>
      <c r="D20" s="425">
        <v>390</v>
      </c>
      <c r="E20" s="435">
        <f t="shared" si="0"/>
        <v>0.8974358974358975</v>
      </c>
      <c r="F20" s="70"/>
    </row>
    <row r="21" spans="1:6" ht="12.75">
      <c r="A21" s="426" t="s">
        <v>66</v>
      </c>
      <c r="B21" s="425">
        <v>340</v>
      </c>
      <c r="C21" s="425">
        <v>40</v>
      </c>
      <c r="D21" s="425">
        <v>380</v>
      </c>
      <c r="E21" s="435">
        <f t="shared" si="0"/>
        <v>0.8947368421052632</v>
      </c>
      <c r="F21" s="70"/>
    </row>
    <row r="22" spans="1:6" ht="12.75">
      <c r="A22" s="427" t="s">
        <v>67</v>
      </c>
      <c r="B22" s="425">
        <v>330</v>
      </c>
      <c r="C22" s="425">
        <v>40</v>
      </c>
      <c r="D22" s="425">
        <v>370</v>
      </c>
      <c r="E22" s="435">
        <f t="shared" si="0"/>
        <v>0.8918918918918919</v>
      </c>
      <c r="F22" s="70"/>
    </row>
    <row r="23" spans="1:6" ht="12.75">
      <c r="A23" s="426" t="s">
        <v>68</v>
      </c>
      <c r="B23" s="425">
        <v>350</v>
      </c>
      <c r="C23" s="425">
        <v>40</v>
      </c>
      <c r="D23" s="425">
        <v>390</v>
      </c>
      <c r="E23" s="435">
        <f t="shared" si="0"/>
        <v>0.8974358974358975</v>
      </c>
      <c r="F23" s="70"/>
    </row>
    <row r="24" spans="1:6" ht="12.75">
      <c r="A24" s="426" t="s">
        <v>69</v>
      </c>
      <c r="B24" s="425">
        <v>400</v>
      </c>
      <c r="C24" s="425">
        <v>40</v>
      </c>
      <c r="D24" s="425">
        <v>440</v>
      </c>
      <c r="E24" s="435">
        <f t="shared" si="0"/>
        <v>0.9090909090909091</v>
      </c>
      <c r="F24" s="70"/>
    </row>
    <row r="25" spans="1:6" ht="12.75">
      <c r="A25" s="426" t="s">
        <v>70</v>
      </c>
      <c r="B25" s="425">
        <v>430</v>
      </c>
      <c r="C25" s="425">
        <v>60</v>
      </c>
      <c r="D25" s="425">
        <v>490</v>
      </c>
      <c r="E25" s="435">
        <f t="shared" si="0"/>
        <v>0.8775510204081632</v>
      </c>
      <c r="F25" s="70"/>
    </row>
    <row r="26" spans="1:6" ht="12.75">
      <c r="A26" s="426" t="s">
        <v>71</v>
      </c>
      <c r="B26" s="425">
        <v>420</v>
      </c>
      <c r="C26" s="425">
        <v>70</v>
      </c>
      <c r="D26" s="425">
        <v>490</v>
      </c>
      <c r="E26" s="435">
        <f t="shared" si="0"/>
        <v>0.8571428571428571</v>
      </c>
      <c r="F26" s="70"/>
    </row>
    <row r="27" spans="1:6" ht="12.75">
      <c r="A27" s="427" t="s">
        <v>72</v>
      </c>
      <c r="B27" s="425">
        <v>420</v>
      </c>
      <c r="C27" s="425">
        <v>70</v>
      </c>
      <c r="D27" s="425">
        <v>490</v>
      </c>
      <c r="E27" s="435">
        <f t="shared" si="0"/>
        <v>0.8571428571428571</v>
      </c>
      <c r="F27" s="70"/>
    </row>
    <row r="28" spans="1:6" ht="12.75">
      <c r="A28" s="426" t="s">
        <v>73</v>
      </c>
      <c r="B28" s="425">
        <v>430</v>
      </c>
      <c r="C28" s="425">
        <v>90</v>
      </c>
      <c r="D28" s="425">
        <v>520</v>
      </c>
      <c r="E28" s="435">
        <f t="shared" si="0"/>
        <v>0.8269230769230769</v>
      </c>
      <c r="F28" s="70"/>
    </row>
    <row r="29" spans="1:6" ht="12.75">
      <c r="A29" s="426" t="s">
        <v>74</v>
      </c>
      <c r="B29" s="425">
        <v>450</v>
      </c>
      <c r="C29" s="425">
        <v>100</v>
      </c>
      <c r="D29" s="425">
        <v>550</v>
      </c>
      <c r="E29" s="435">
        <f t="shared" si="0"/>
        <v>0.8181818181818182</v>
      </c>
      <c r="F29" s="70"/>
    </row>
    <row r="30" spans="1:6" ht="12.75">
      <c r="A30" s="426" t="s">
        <v>75</v>
      </c>
      <c r="B30" s="425">
        <v>460</v>
      </c>
      <c r="C30" s="425">
        <v>130</v>
      </c>
      <c r="D30" s="425">
        <v>580</v>
      </c>
      <c r="E30" s="435">
        <f t="shared" si="0"/>
        <v>0.7931034482758621</v>
      </c>
      <c r="F30" s="70"/>
    </row>
    <row r="31" spans="1:6" ht="12.75">
      <c r="A31" s="426" t="s">
        <v>76</v>
      </c>
      <c r="B31" s="425">
        <v>480</v>
      </c>
      <c r="C31" s="425">
        <v>150</v>
      </c>
      <c r="D31" s="425">
        <v>630</v>
      </c>
      <c r="E31" s="435">
        <f t="shared" si="0"/>
        <v>0.7619047619047619</v>
      </c>
      <c r="F31" s="70"/>
    </row>
    <row r="32" spans="1:6" ht="12.75">
      <c r="A32" s="427" t="s">
        <v>77</v>
      </c>
      <c r="B32" s="425">
        <v>490</v>
      </c>
      <c r="C32" s="425">
        <v>150</v>
      </c>
      <c r="D32" s="425">
        <v>640</v>
      </c>
      <c r="E32" s="435">
        <f t="shared" si="0"/>
        <v>0.765625</v>
      </c>
      <c r="F32" s="70"/>
    </row>
    <row r="33" spans="1:6" ht="12.75">
      <c r="A33" s="426" t="s">
        <v>78</v>
      </c>
      <c r="B33" s="425">
        <v>480</v>
      </c>
      <c r="C33" s="425">
        <v>140</v>
      </c>
      <c r="D33" s="425">
        <v>620</v>
      </c>
      <c r="E33" s="435">
        <f t="shared" si="0"/>
        <v>0.7741935483870968</v>
      </c>
      <c r="F33" s="70"/>
    </row>
    <row r="34" spans="1:6" ht="12.75">
      <c r="A34" s="426" t="s">
        <v>79</v>
      </c>
      <c r="B34" s="425">
        <v>490</v>
      </c>
      <c r="C34" s="425">
        <v>170</v>
      </c>
      <c r="D34" s="425">
        <v>660</v>
      </c>
      <c r="E34" s="435">
        <f t="shared" si="0"/>
        <v>0.7424242424242424</v>
      </c>
      <c r="F34" s="70"/>
    </row>
    <row r="35" spans="1:6" ht="12.75">
      <c r="A35" s="426" t="s">
        <v>80</v>
      </c>
      <c r="B35" s="425">
        <v>510</v>
      </c>
      <c r="C35" s="425">
        <v>190</v>
      </c>
      <c r="D35" s="425">
        <v>700</v>
      </c>
      <c r="E35" s="435">
        <f t="shared" si="0"/>
        <v>0.7285714285714285</v>
      </c>
      <c r="F35" s="70"/>
    </row>
    <row r="36" spans="1:6" ht="12.75">
      <c r="A36" s="426" t="s">
        <v>81</v>
      </c>
      <c r="B36" s="425">
        <v>510</v>
      </c>
      <c r="C36" s="425">
        <v>200</v>
      </c>
      <c r="D36" s="425">
        <v>710</v>
      </c>
      <c r="E36" s="435">
        <f t="shared" si="0"/>
        <v>0.7183098591549296</v>
      </c>
      <c r="F36" s="70"/>
    </row>
    <row r="37" spans="1:6" ht="12.75">
      <c r="A37" s="427" t="s">
        <v>82</v>
      </c>
      <c r="B37" s="425">
        <v>520</v>
      </c>
      <c r="C37" s="425">
        <v>200</v>
      </c>
      <c r="D37" s="425">
        <v>730</v>
      </c>
      <c r="E37" s="435">
        <f t="shared" si="0"/>
        <v>0.7123287671232876</v>
      </c>
      <c r="F37" s="70"/>
    </row>
    <row r="38" spans="1:6" ht="12.75">
      <c r="A38" s="427" t="s">
        <v>83</v>
      </c>
      <c r="B38" s="425">
        <v>540</v>
      </c>
      <c r="C38" s="425">
        <v>200</v>
      </c>
      <c r="D38" s="425">
        <v>740</v>
      </c>
      <c r="E38" s="435">
        <f t="shared" si="0"/>
        <v>0.7297297297297297</v>
      </c>
      <c r="F38" s="70"/>
    </row>
    <row r="39" spans="1:6" ht="12.75">
      <c r="A39" s="426" t="s">
        <v>8</v>
      </c>
      <c r="B39" s="425">
        <v>510</v>
      </c>
      <c r="C39" s="425">
        <v>200</v>
      </c>
      <c r="D39" s="425">
        <v>710</v>
      </c>
      <c r="E39" s="435">
        <f t="shared" si="0"/>
        <v>0.7183098591549296</v>
      </c>
      <c r="F39" s="70"/>
    </row>
    <row r="40" spans="1:6" ht="12.75">
      <c r="A40" s="426" t="s">
        <v>6</v>
      </c>
      <c r="B40" s="425">
        <v>510</v>
      </c>
      <c r="C40" s="425">
        <v>190</v>
      </c>
      <c r="D40" s="425">
        <v>700</v>
      </c>
      <c r="E40" s="435">
        <f t="shared" si="0"/>
        <v>0.7285714285714285</v>
      </c>
      <c r="F40" s="70"/>
    </row>
    <row r="41" spans="1:6" ht="12.75">
      <c r="A41" s="426" t="s">
        <v>3</v>
      </c>
      <c r="B41" s="425">
        <v>500</v>
      </c>
      <c r="C41" s="425">
        <v>200</v>
      </c>
      <c r="D41" s="425">
        <v>700</v>
      </c>
      <c r="E41" s="435">
        <f t="shared" si="0"/>
        <v>0.7142857142857143</v>
      </c>
      <c r="F41" s="70"/>
    </row>
    <row r="42" spans="1:6" ht="12.75">
      <c r="A42" s="426" t="s">
        <v>145</v>
      </c>
      <c r="B42" s="425">
        <v>510</v>
      </c>
      <c r="C42" s="425">
        <v>180</v>
      </c>
      <c r="D42" s="425">
        <v>690</v>
      </c>
      <c r="E42" s="435">
        <f t="shared" si="0"/>
        <v>0.7391304347826086</v>
      </c>
      <c r="F42" s="70"/>
    </row>
    <row r="43" spans="1:6" ht="12.75">
      <c r="A43" s="428" t="s">
        <v>148</v>
      </c>
      <c r="B43" s="436">
        <v>530</v>
      </c>
      <c r="C43" s="436">
        <v>180</v>
      </c>
      <c r="D43" s="436">
        <v>710</v>
      </c>
      <c r="E43" s="435">
        <f t="shared" si="0"/>
        <v>0.7464788732394366</v>
      </c>
      <c r="F43" s="70"/>
    </row>
    <row r="44" spans="1:2" s="70" customFormat="1" ht="19.5" customHeight="1">
      <c r="A44" s="70" t="s">
        <v>442</v>
      </c>
      <c r="B44" s="224"/>
    </row>
    <row r="45" spans="1:2" s="70" customFormat="1" ht="12.75">
      <c r="A45" s="70" t="s">
        <v>443</v>
      </c>
      <c r="B45" s="224"/>
    </row>
    <row r="46" ht="21.75" customHeight="1">
      <c r="A46" s="292" t="s">
        <v>444</v>
      </c>
    </row>
    <row r="47" ht="12.75">
      <c r="A47" s="292" t="s">
        <v>445</v>
      </c>
    </row>
    <row r="48" ht="25.5" customHeight="1">
      <c r="A48" s="553" t="s">
        <v>185</v>
      </c>
    </row>
  </sheetData>
  <sheetProtection/>
  <mergeCells count="1">
    <mergeCell ref="A1:E1"/>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sheetPr>
    <tabColor theme="9"/>
  </sheetPr>
  <dimension ref="A1:B55"/>
  <sheetViews>
    <sheetView zoomScalePageLayoutView="0" workbookViewId="0" topLeftCell="A1">
      <selection activeCell="A1" sqref="A1:B1"/>
    </sheetView>
  </sheetViews>
  <sheetFormatPr defaultColWidth="9.140625" defaultRowHeight="12.75"/>
  <cols>
    <col min="1" max="1" width="17.7109375" style="0" customWidth="1"/>
    <col min="2" max="2" width="13.8515625" style="224" customWidth="1"/>
  </cols>
  <sheetData>
    <row r="1" spans="1:2" ht="75.75" customHeight="1">
      <c r="A1" s="657" t="s">
        <v>441</v>
      </c>
      <c r="B1" s="657"/>
    </row>
    <row r="2" spans="1:2" s="70" customFormat="1" ht="23.25" customHeight="1">
      <c r="A2" s="440" t="s">
        <v>493</v>
      </c>
      <c r="B2" s="441" t="s">
        <v>596</v>
      </c>
    </row>
    <row r="3" spans="1:2" ht="12.75">
      <c r="A3" t="s">
        <v>598</v>
      </c>
      <c r="B3" s="224">
        <v>0</v>
      </c>
    </row>
    <row r="4" spans="1:2" ht="12.75">
      <c r="A4" t="s">
        <v>599</v>
      </c>
      <c r="B4" s="224">
        <v>0</v>
      </c>
    </row>
    <row r="5" spans="1:2" ht="12.75">
      <c r="A5" t="s">
        <v>600</v>
      </c>
      <c r="B5" s="224">
        <v>0.062284700016541315</v>
      </c>
    </row>
    <row r="6" spans="1:2" ht="12.75">
      <c r="A6" t="s">
        <v>601</v>
      </c>
      <c r="B6" s="224">
        <v>0.12043491913723335</v>
      </c>
    </row>
    <row r="7" spans="1:2" ht="12.75">
      <c r="A7" t="s">
        <v>602</v>
      </c>
      <c r="B7" s="224">
        <v>0.16656800436645805</v>
      </c>
    </row>
    <row r="8" spans="1:2" ht="12.75">
      <c r="A8" t="s">
        <v>603</v>
      </c>
      <c r="B8" s="224">
        <v>0.16846156312265956</v>
      </c>
    </row>
    <row r="9" spans="1:2" ht="12.75">
      <c r="A9" t="s">
        <v>604</v>
      </c>
      <c r="B9" s="224">
        <v>0.2066085947772842</v>
      </c>
    </row>
    <row r="10" spans="1:2" ht="12.75">
      <c r="A10" t="s">
        <v>605</v>
      </c>
      <c r="B10" s="224">
        <v>0.2262737671362901</v>
      </c>
    </row>
    <row r="11" spans="1:2" ht="12.75">
      <c r="A11" t="s">
        <v>606</v>
      </c>
      <c r="B11" s="224">
        <v>0.23961608397582887</v>
      </c>
    </row>
    <row r="12" spans="1:2" ht="12.75">
      <c r="A12" t="s">
        <v>607</v>
      </c>
      <c r="B12" s="224">
        <v>0.31554436749181475</v>
      </c>
    </row>
    <row r="13" spans="1:2" ht="12.75">
      <c r="A13" t="s">
        <v>608</v>
      </c>
      <c r="B13" s="224">
        <v>0.3929123353968998</v>
      </c>
    </row>
    <row r="14" spans="1:2" ht="12.75">
      <c r="A14" t="s">
        <v>609</v>
      </c>
      <c r="B14" s="224">
        <v>0.41092724858231716</v>
      </c>
    </row>
    <row r="15" spans="1:2" ht="12.75">
      <c r="A15" t="s">
        <v>610</v>
      </c>
      <c r="B15" s="224">
        <v>0.4264686536909006</v>
      </c>
    </row>
    <row r="16" spans="1:2" ht="12.75">
      <c r="A16" t="s">
        <v>611</v>
      </c>
      <c r="B16" s="224">
        <v>0.446092847776208</v>
      </c>
    </row>
    <row r="17" spans="1:2" ht="12.75">
      <c r="A17" t="s">
        <v>612</v>
      </c>
      <c r="B17" s="224">
        <v>0.5617507189746281</v>
      </c>
    </row>
    <row r="18" spans="1:2" ht="12.75">
      <c r="A18" t="s">
        <v>613</v>
      </c>
      <c r="B18" s="224">
        <v>0.6101657037218734</v>
      </c>
    </row>
    <row r="19" spans="1:2" ht="12.75">
      <c r="A19" t="s">
        <v>614</v>
      </c>
      <c r="B19" s="224">
        <v>0.6752607549380053</v>
      </c>
    </row>
    <row r="20" spans="1:2" ht="12.75">
      <c r="A20" t="s">
        <v>615</v>
      </c>
      <c r="B20" s="224">
        <v>0.6769951910276077</v>
      </c>
    </row>
    <row r="21" spans="1:2" ht="12.75">
      <c r="A21" t="s">
        <v>616</v>
      </c>
      <c r="B21" s="224">
        <v>0.7042569612518534</v>
      </c>
    </row>
    <row r="22" spans="1:2" ht="12.75">
      <c r="A22" t="s">
        <v>617</v>
      </c>
      <c r="B22" s="224">
        <v>0.7088095189808653</v>
      </c>
    </row>
    <row r="23" spans="1:2" ht="12.75">
      <c r="A23" t="s">
        <v>618</v>
      </c>
      <c r="B23" s="224">
        <v>0.75</v>
      </c>
    </row>
    <row r="24" spans="1:2" ht="12.75">
      <c r="A24" t="s">
        <v>619</v>
      </c>
      <c r="B24" s="224">
        <v>0.7550777818537673</v>
      </c>
    </row>
    <row r="25" spans="1:2" ht="12.75">
      <c r="A25" t="s">
        <v>620</v>
      </c>
      <c r="B25" s="224">
        <v>0.7885544328656622</v>
      </c>
    </row>
    <row r="26" spans="1:2" ht="12.75">
      <c r="A26" t="s">
        <v>621</v>
      </c>
      <c r="B26" s="224">
        <v>0.8832170570980266</v>
      </c>
    </row>
    <row r="27" spans="1:2" ht="12.75">
      <c r="A27" t="s">
        <v>622</v>
      </c>
      <c r="B27" s="224">
        <v>0.9173773416285497</v>
      </c>
    </row>
    <row r="28" spans="1:2" ht="12.75">
      <c r="A28" t="s">
        <v>623</v>
      </c>
      <c r="B28" s="224">
        <v>0.9214166261097196</v>
      </c>
    </row>
    <row r="29" spans="1:2" ht="12.75">
      <c r="A29" t="s">
        <v>624</v>
      </c>
      <c r="B29" s="224">
        <v>0.9662775277537319</v>
      </c>
    </row>
    <row r="30" spans="1:2" ht="12.75">
      <c r="A30" t="s">
        <v>625</v>
      </c>
      <c r="B30" s="224">
        <v>0.9686022638751833</v>
      </c>
    </row>
    <row r="31" spans="1:2" ht="12.75">
      <c r="A31" t="s">
        <v>626</v>
      </c>
      <c r="B31" s="224">
        <v>0.9730527394736496</v>
      </c>
    </row>
    <row r="32" spans="1:2" ht="12.75">
      <c r="A32" t="s">
        <v>627</v>
      </c>
      <c r="B32" s="224">
        <v>0.9733624102760439</v>
      </c>
    </row>
    <row r="33" spans="1:2" ht="12.75">
      <c r="A33" t="s">
        <v>628</v>
      </c>
      <c r="B33" s="224">
        <v>0.975828858856855</v>
      </c>
    </row>
    <row r="34" spans="1:2" ht="12.75">
      <c r="A34" t="s">
        <v>629</v>
      </c>
      <c r="B34" s="224">
        <v>0.9760925381053243</v>
      </c>
    </row>
    <row r="35" spans="1:2" ht="12.75">
      <c r="A35" t="s">
        <v>630</v>
      </c>
      <c r="B35" s="224">
        <v>0.9843068442638528</v>
      </c>
    </row>
    <row r="36" spans="1:2" ht="12.75">
      <c r="A36" t="s">
        <v>631</v>
      </c>
      <c r="B36" s="224">
        <v>0.9894977136085586</v>
      </c>
    </row>
    <row r="37" spans="1:2" ht="12.75">
      <c r="A37" t="s">
        <v>632</v>
      </c>
      <c r="B37" s="224">
        <v>0.9947000615735454</v>
      </c>
    </row>
    <row r="38" spans="1:2" ht="12.75">
      <c r="A38" t="s">
        <v>633</v>
      </c>
      <c r="B38" s="224">
        <v>0.9947762047150807</v>
      </c>
    </row>
    <row r="39" spans="1:2" ht="12.75">
      <c r="A39" t="s">
        <v>634</v>
      </c>
      <c r="B39" s="224">
        <v>0.9954335595471826</v>
      </c>
    </row>
    <row r="40" spans="1:2" ht="12.75">
      <c r="A40" t="s">
        <v>635</v>
      </c>
      <c r="B40" s="224">
        <v>0.9955021128336063</v>
      </c>
    </row>
    <row r="41" spans="1:2" ht="12.75">
      <c r="A41" t="s">
        <v>636</v>
      </c>
      <c r="B41" s="224">
        <v>0.9971786338739086</v>
      </c>
    </row>
    <row r="42" spans="1:2" ht="12.75">
      <c r="A42" t="s">
        <v>637</v>
      </c>
      <c r="B42" s="224">
        <v>0.9996916466152871</v>
      </c>
    </row>
    <row r="43" spans="1:2" ht="12.75">
      <c r="A43" t="s">
        <v>638</v>
      </c>
      <c r="B43" s="224">
        <v>1</v>
      </c>
    </row>
    <row r="44" spans="1:2" ht="12.75">
      <c r="A44" t="s">
        <v>639</v>
      </c>
      <c r="B44" s="224">
        <v>1</v>
      </c>
    </row>
    <row r="45" spans="1:2" ht="12.75">
      <c r="A45" t="s">
        <v>640</v>
      </c>
      <c r="B45" s="224">
        <v>1</v>
      </c>
    </row>
    <row r="46" spans="1:2" ht="12.75">
      <c r="A46" t="s">
        <v>641</v>
      </c>
      <c r="B46" s="224">
        <v>1</v>
      </c>
    </row>
    <row r="47" spans="1:2" ht="12.75">
      <c r="A47" t="s">
        <v>642</v>
      </c>
      <c r="B47" s="224">
        <v>1</v>
      </c>
    </row>
    <row r="48" spans="1:2" ht="12.75">
      <c r="A48" t="s">
        <v>643</v>
      </c>
      <c r="B48" s="224">
        <v>1</v>
      </c>
    </row>
    <row r="49" spans="1:2" ht="12.75">
      <c r="A49" t="s">
        <v>644</v>
      </c>
      <c r="B49" s="224">
        <v>1</v>
      </c>
    </row>
    <row r="50" spans="1:2" ht="12.75">
      <c r="A50" t="s">
        <v>645</v>
      </c>
      <c r="B50" s="224">
        <v>1</v>
      </c>
    </row>
    <row r="51" spans="1:2" ht="12.75">
      <c r="A51" s="237" t="s">
        <v>646</v>
      </c>
      <c r="B51" s="344">
        <v>1</v>
      </c>
    </row>
    <row r="52" ht="19.5" customHeight="1">
      <c r="A52" t="s">
        <v>442</v>
      </c>
    </row>
    <row r="53" ht="12.75">
      <c r="A53" t="s">
        <v>443</v>
      </c>
    </row>
    <row r="54" ht="21" customHeight="1">
      <c r="A54" t="s">
        <v>446</v>
      </c>
    </row>
    <row r="55" ht="21" customHeight="1">
      <c r="A55" t="s">
        <v>185</v>
      </c>
    </row>
  </sheetData>
  <sheetProtection/>
  <mergeCells count="1">
    <mergeCell ref="A1:B1"/>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sheetPr>
    <tabColor theme="9"/>
  </sheetPr>
  <dimension ref="A1:B57"/>
  <sheetViews>
    <sheetView zoomScalePageLayoutView="0" workbookViewId="0" topLeftCell="A1">
      <selection activeCell="A1" sqref="A1:B1"/>
    </sheetView>
  </sheetViews>
  <sheetFormatPr defaultColWidth="9.140625" defaultRowHeight="12.75"/>
  <cols>
    <col min="1" max="1" width="18.140625" style="0" customWidth="1"/>
    <col min="2" max="2" width="17.8515625" style="0" customWidth="1"/>
  </cols>
  <sheetData>
    <row r="1" spans="1:2" ht="63" customHeight="1">
      <c r="A1" s="657" t="s">
        <v>447</v>
      </c>
      <c r="B1" s="657"/>
    </row>
    <row r="2" spans="1:2" ht="42.75" customHeight="1">
      <c r="A2" s="442" t="s">
        <v>493</v>
      </c>
      <c r="B2" s="443" t="s">
        <v>651</v>
      </c>
    </row>
    <row r="3" spans="1:2" ht="12.75">
      <c r="A3" s="70" t="s">
        <v>647</v>
      </c>
      <c r="B3" s="78">
        <v>0</v>
      </c>
    </row>
    <row r="4" spans="1:2" ht="12.75">
      <c r="A4" s="70" t="s">
        <v>648</v>
      </c>
      <c r="B4" s="78">
        <v>0</v>
      </c>
    </row>
    <row r="5" spans="1:2" ht="12.75">
      <c r="A5" s="70" t="s">
        <v>620</v>
      </c>
      <c r="B5" s="78">
        <v>40</v>
      </c>
    </row>
    <row r="6" spans="1:2" ht="12.75">
      <c r="A6" s="70" t="s">
        <v>638</v>
      </c>
      <c r="B6" s="78">
        <v>40</v>
      </c>
    </row>
    <row r="7" spans="1:2" ht="12.75">
      <c r="A7" s="70" t="s">
        <v>608</v>
      </c>
      <c r="B7" s="78">
        <v>50</v>
      </c>
    </row>
    <row r="8" spans="1:2" ht="12.75">
      <c r="A8" s="70" t="s">
        <v>640</v>
      </c>
      <c r="B8" s="78">
        <v>70</v>
      </c>
    </row>
    <row r="9" spans="1:2" ht="12.75">
      <c r="A9" s="70" t="s">
        <v>604</v>
      </c>
      <c r="B9" s="78">
        <v>70</v>
      </c>
    </row>
    <row r="10" spans="1:2" ht="12.75">
      <c r="A10" s="70" t="s">
        <v>599</v>
      </c>
      <c r="B10" s="78">
        <v>120</v>
      </c>
    </row>
    <row r="11" spans="1:2" ht="12.75">
      <c r="A11" s="70" t="s">
        <v>635</v>
      </c>
      <c r="B11" s="78">
        <v>130</v>
      </c>
    </row>
    <row r="12" spans="1:2" ht="12.75">
      <c r="A12" s="70" t="s">
        <v>619</v>
      </c>
      <c r="B12" s="78">
        <v>140</v>
      </c>
    </row>
    <row r="13" spans="1:2" ht="12.75">
      <c r="A13" s="70" t="s">
        <v>630</v>
      </c>
      <c r="B13" s="78">
        <v>170</v>
      </c>
    </row>
    <row r="14" spans="1:2" ht="12.75">
      <c r="A14" s="70" t="s">
        <v>642</v>
      </c>
      <c r="B14" s="78">
        <v>180</v>
      </c>
    </row>
    <row r="15" spans="1:2" ht="12.75">
      <c r="A15" s="70" t="s">
        <v>605</v>
      </c>
      <c r="B15" s="78">
        <v>180</v>
      </c>
    </row>
    <row r="16" spans="1:2" ht="12.75">
      <c r="A16" s="70" t="s">
        <v>645</v>
      </c>
      <c r="B16" s="78">
        <v>200</v>
      </c>
    </row>
    <row r="17" spans="1:2" ht="12.75">
      <c r="A17" s="70" t="s">
        <v>631</v>
      </c>
      <c r="B17" s="78">
        <v>220</v>
      </c>
    </row>
    <row r="18" spans="1:2" ht="12.75">
      <c r="A18" s="70" t="s">
        <v>622</v>
      </c>
      <c r="B18" s="78">
        <v>250</v>
      </c>
    </row>
    <row r="19" spans="1:2" ht="12.75">
      <c r="A19" s="70" t="s">
        <v>617</v>
      </c>
      <c r="B19" s="78">
        <v>250</v>
      </c>
    </row>
    <row r="20" spans="1:2" ht="12.75">
      <c r="A20" s="70" t="s">
        <v>649</v>
      </c>
      <c r="B20" s="78">
        <v>300</v>
      </c>
    </row>
    <row r="21" spans="1:2" ht="12.75">
      <c r="A21" s="70" t="s">
        <v>633</v>
      </c>
      <c r="B21" s="78">
        <v>310</v>
      </c>
    </row>
    <row r="22" spans="1:2" ht="12.75">
      <c r="A22" s="70" t="s">
        <v>643</v>
      </c>
      <c r="B22" s="78">
        <v>310</v>
      </c>
    </row>
    <row r="23" spans="1:2" ht="12.75">
      <c r="A23" s="70" t="s">
        <v>641</v>
      </c>
      <c r="B23" s="78">
        <v>340</v>
      </c>
    </row>
    <row r="24" spans="1:2" ht="12.75">
      <c r="A24" s="70" t="s">
        <v>613</v>
      </c>
      <c r="B24" s="78">
        <v>380</v>
      </c>
    </row>
    <row r="25" spans="1:2" ht="12.75">
      <c r="A25" s="70" t="s">
        <v>614</v>
      </c>
      <c r="B25" s="78">
        <v>410</v>
      </c>
    </row>
    <row r="26" spans="1:2" ht="12.75">
      <c r="A26" s="70" t="s">
        <v>624</v>
      </c>
      <c r="B26" s="78">
        <v>420</v>
      </c>
    </row>
    <row r="27" spans="1:2" ht="12.75">
      <c r="A27" s="70" t="s">
        <v>609</v>
      </c>
      <c r="B27" s="78">
        <v>490</v>
      </c>
    </row>
    <row r="28" spans="1:2" ht="12.75">
      <c r="A28" s="70" t="s">
        <v>628</v>
      </c>
      <c r="B28" s="78">
        <v>490</v>
      </c>
    </row>
    <row r="29" spans="1:2" ht="12.75">
      <c r="A29" s="70" t="s">
        <v>615</v>
      </c>
      <c r="B29" s="78">
        <v>550</v>
      </c>
    </row>
    <row r="30" spans="1:2" ht="12.75">
      <c r="A30" s="70" t="s">
        <v>634</v>
      </c>
      <c r="B30" s="78">
        <v>550</v>
      </c>
    </row>
    <row r="31" spans="1:2" ht="12.75">
      <c r="A31" s="70" t="s">
        <v>616</v>
      </c>
      <c r="B31" s="78">
        <v>600</v>
      </c>
    </row>
    <row r="32" spans="1:2" ht="12.75">
      <c r="A32" s="70" t="s">
        <v>621</v>
      </c>
      <c r="B32" s="78">
        <v>610</v>
      </c>
    </row>
    <row r="33" spans="1:2" ht="12.75">
      <c r="A33" s="70" t="s">
        <v>607</v>
      </c>
      <c r="B33" s="78">
        <v>630</v>
      </c>
    </row>
    <row r="34" spans="1:2" ht="12.75">
      <c r="A34" s="70" t="s">
        <v>646</v>
      </c>
      <c r="B34" s="78">
        <v>680</v>
      </c>
    </row>
    <row r="35" spans="1:2" ht="12.75">
      <c r="A35" s="70" t="s">
        <v>637</v>
      </c>
      <c r="B35" s="78">
        <v>690</v>
      </c>
    </row>
    <row r="36" spans="1:2" ht="12.75">
      <c r="A36" s="70" t="s">
        <v>650</v>
      </c>
      <c r="B36" s="78">
        <v>710</v>
      </c>
    </row>
    <row r="37" spans="1:2" ht="12.75">
      <c r="A37" s="70" t="s">
        <v>636</v>
      </c>
      <c r="B37" s="78">
        <v>720</v>
      </c>
    </row>
    <row r="38" spans="1:2" ht="12.75">
      <c r="A38" s="70" t="s">
        <v>612</v>
      </c>
      <c r="B38" s="78">
        <v>730</v>
      </c>
    </row>
    <row r="39" spans="1:2" ht="12.75">
      <c r="A39" s="70" t="s">
        <v>602</v>
      </c>
      <c r="B39" s="78">
        <v>750</v>
      </c>
    </row>
    <row r="40" spans="1:2" ht="12.75">
      <c r="A40" s="70" t="s">
        <v>627</v>
      </c>
      <c r="B40" s="78">
        <v>850</v>
      </c>
    </row>
    <row r="41" spans="1:2" ht="12.75">
      <c r="A41" s="70" t="s">
        <v>644</v>
      </c>
      <c r="B41" s="78">
        <v>850</v>
      </c>
    </row>
    <row r="42" spans="1:2" ht="12.75">
      <c r="A42" s="70" t="s">
        <v>629</v>
      </c>
      <c r="B42" s="78">
        <v>870</v>
      </c>
    </row>
    <row r="43" spans="1:2" ht="12.75">
      <c r="A43" s="70" t="s">
        <v>639</v>
      </c>
      <c r="B43" s="78">
        <v>950</v>
      </c>
    </row>
    <row r="44" spans="1:2" ht="12.75">
      <c r="A44" s="70" t="s">
        <v>611</v>
      </c>
      <c r="B44" s="78">
        <v>1050</v>
      </c>
    </row>
    <row r="45" spans="1:2" ht="12.75">
      <c r="A45" s="70" t="s">
        <v>625</v>
      </c>
      <c r="B45" s="78">
        <v>1110</v>
      </c>
    </row>
    <row r="46" spans="1:2" ht="12.75">
      <c r="A46" s="70" t="s">
        <v>610</v>
      </c>
      <c r="B46" s="78">
        <v>1120</v>
      </c>
    </row>
    <row r="47" spans="1:2" ht="12.75">
      <c r="A47" s="70" t="s">
        <v>601</v>
      </c>
      <c r="B47" s="78">
        <v>1220</v>
      </c>
    </row>
    <row r="48" spans="1:2" ht="12.75">
      <c r="A48" s="70" t="s">
        <v>600</v>
      </c>
      <c r="B48" s="78">
        <v>1230</v>
      </c>
    </row>
    <row r="49" spans="1:2" ht="12.75">
      <c r="A49" s="70" t="s">
        <v>626</v>
      </c>
      <c r="B49" s="78">
        <v>1300</v>
      </c>
    </row>
    <row r="50" spans="1:2" ht="12.75">
      <c r="A50" s="70" t="s">
        <v>632</v>
      </c>
      <c r="B50" s="78">
        <v>1320</v>
      </c>
    </row>
    <row r="51" spans="1:2" ht="12.75">
      <c r="A51" s="70" t="s">
        <v>598</v>
      </c>
      <c r="B51" s="78">
        <v>1440</v>
      </c>
    </row>
    <row r="52" spans="1:2" ht="12.75">
      <c r="A52" s="70" t="s">
        <v>606</v>
      </c>
      <c r="B52" s="78">
        <v>1560</v>
      </c>
    </row>
    <row r="53" spans="1:2" ht="12.75">
      <c r="A53" s="237" t="s">
        <v>603</v>
      </c>
      <c r="B53" s="354">
        <v>1890</v>
      </c>
    </row>
    <row r="54" ht="22.5" customHeight="1">
      <c r="A54" t="s">
        <v>448</v>
      </c>
    </row>
    <row r="55" ht="12.75">
      <c r="A55" t="s">
        <v>449</v>
      </c>
    </row>
    <row r="56" ht="21.75" customHeight="1">
      <c r="A56" t="s">
        <v>450</v>
      </c>
    </row>
    <row r="57" ht="20.25" customHeight="1">
      <c r="A57" t="s">
        <v>185</v>
      </c>
    </row>
  </sheetData>
  <sheetProtection/>
  <mergeCells count="1">
    <mergeCell ref="A1:B1"/>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sheetPr>
    <tabColor theme="9"/>
  </sheetPr>
  <dimension ref="A1:B56"/>
  <sheetViews>
    <sheetView zoomScalePageLayoutView="0" workbookViewId="0" topLeftCell="A1">
      <selection activeCell="A1" sqref="A1:B1"/>
    </sheetView>
  </sheetViews>
  <sheetFormatPr defaultColWidth="9.140625" defaultRowHeight="12.75"/>
  <cols>
    <col min="1" max="1" width="20.28125" style="292" customWidth="1"/>
    <col min="2" max="2" width="16.7109375" style="292" customWidth="1"/>
  </cols>
  <sheetData>
    <row r="1" spans="1:2" ht="59.25" customHeight="1">
      <c r="A1" s="657" t="s">
        <v>453</v>
      </c>
      <c r="B1" s="657"/>
    </row>
    <row r="2" spans="1:2" ht="93.75" customHeight="1">
      <c r="A2" s="599" t="s">
        <v>493</v>
      </c>
      <c r="B2" s="598" t="s">
        <v>652</v>
      </c>
    </row>
    <row r="3" spans="1:2" ht="12.75">
      <c r="A3" s="444" t="s">
        <v>647</v>
      </c>
      <c r="B3" s="445">
        <v>0</v>
      </c>
    </row>
    <row r="4" spans="1:2" ht="12.75">
      <c r="A4" s="444" t="s">
        <v>640</v>
      </c>
      <c r="B4" s="445">
        <v>0.006280149304536716</v>
      </c>
    </row>
    <row r="5" spans="1:2" ht="12.75">
      <c r="A5" s="444" t="s">
        <v>620</v>
      </c>
      <c r="B5" s="445">
        <v>0.006777891971201365</v>
      </c>
    </row>
    <row r="6" spans="1:2" ht="12.75">
      <c r="A6" s="444" t="s">
        <v>608</v>
      </c>
      <c r="B6" s="445">
        <v>0.012986169114494784</v>
      </c>
    </row>
    <row r="7" spans="1:2" ht="12.75">
      <c r="A7" s="444" t="s">
        <v>604</v>
      </c>
      <c r="B7" s="445">
        <v>0.014795159729697603</v>
      </c>
    </row>
    <row r="8" spans="1:2" ht="12.75">
      <c r="A8" s="444" t="s">
        <v>599</v>
      </c>
      <c r="B8" s="445">
        <v>0.022097867141003383</v>
      </c>
    </row>
    <row r="9" spans="1:2" ht="12.75">
      <c r="A9" s="444" t="s">
        <v>635</v>
      </c>
      <c r="B9" s="445">
        <v>0.02250251282027909</v>
      </c>
    </row>
    <row r="10" spans="1:2" ht="12.75">
      <c r="A10" s="444" t="s">
        <v>642</v>
      </c>
      <c r="B10" s="445">
        <v>0.024257053596445765</v>
      </c>
    </row>
    <row r="11" spans="1:2" ht="12.75">
      <c r="A11" s="444" t="s">
        <v>638</v>
      </c>
      <c r="B11" s="445">
        <v>0.02542055138248823</v>
      </c>
    </row>
    <row r="12" spans="1:2" ht="12.75">
      <c r="A12" s="444" t="s">
        <v>609</v>
      </c>
      <c r="B12" s="445">
        <v>0.02596106954636573</v>
      </c>
    </row>
    <row r="13" spans="1:2" ht="12.75">
      <c r="A13" s="444" t="s">
        <v>605</v>
      </c>
      <c r="B13" s="445">
        <v>0.026859505610975845</v>
      </c>
    </row>
    <row r="14" spans="1:2" ht="12.75">
      <c r="A14" s="444" t="s">
        <v>619</v>
      </c>
      <c r="B14" s="445">
        <v>0.0272615535485009</v>
      </c>
    </row>
    <row r="15" spans="1:2" ht="12.75">
      <c r="A15" s="444" t="s">
        <v>648</v>
      </c>
      <c r="B15" s="445">
        <v>0.040336295499429124</v>
      </c>
    </row>
    <row r="16" spans="1:2" ht="12.75">
      <c r="A16" s="444" t="s">
        <v>630</v>
      </c>
      <c r="B16" s="445">
        <v>0.04787137159826197</v>
      </c>
    </row>
    <row r="17" spans="1:2" ht="12.75">
      <c r="A17" s="444" t="s">
        <v>614</v>
      </c>
      <c r="B17" s="445">
        <v>0.052375989266009525</v>
      </c>
    </row>
    <row r="18" spans="1:2" ht="12.75">
      <c r="A18" s="444" t="s">
        <v>631</v>
      </c>
      <c r="B18" s="445">
        <v>0.05760367336524276</v>
      </c>
    </row>
    <row r="19" spans="1:2" ht="12.75">
      <c r="A19" s="444" t="s">
        <v>624</v>
      </c>
      <c r="B19" s="445">
        <v>0.05853159298731532</v>
      </c>
    </row>
    <row r="20" spans="1:2" ht="12.75">
      <c r="A20" s="444" t="s">
        <v>617</v>
      </c>
      <c r="B20" s="445">
        <v>0.05921556683128021</v>
      </c>
    </row>
    <row r="21" spans="1:2" ht="12.75">
      <c r="A21" s="444" t="s">
        <v>641</v>
      </c>
      <c r="B21" s="445">
        <v>0.06171141962872287</v>
      </c>
    </row>
    <row r="22" spans="1:2" ht="12.75">
      <c r="A22" s="444" t="s">
        <v>645</v>
      </c>
      <c r="B22" s="445">
        <v>0.07727705787537588</v>
      </c>
    </row>
    <row r="23" spans="1:2" ht="12.75">
      <c r="A23" s="444" t="s">
        <v>622</v>
      </c>
      <c r="B23" s="445">
        <v>0.07975198313938027</v>
      </c>
    </row>
    <row r="24" spans="1:2" ht="12.75">
      <c r="A24" s="444" t="s">
        <v>643</v>
      </c>
      <c r="B24" s="445">
        <v>0.08983249808709415</v>
      </c>
    </row>
    <row r="25" spans="1:2" ht="12.75">
      <c r="A25" s="444" t="s">
        <v>629</v>
      </c>
      <c r="B25" s="445">
        <v>0.09095706449801241</v>
      </c>
    </row>
    <row r="26" spans="1:2" ht="12.75">
      <c r="A26" s="444" t="s">
        <v>621</v>
      </c>
      <c r="B26" s="445">
        <v>0.09150223598208229</v>
      </c>
    </row>
    <row r="27" spans="1:2" ht="12.75">
      <c r="A27" s="444" t="s">
        <v>623</v>
      </c>
      <c r="B27" s="445">
        <v>0.09424470745927764</v>
      </c>
    </row>
    <row r="28" spans="1:2" ht="12.75">
      <c r="A28" s="444" t="s">
        <v>615</v>
      </c>
      <c r="B28" s="445">
        <v>0.09665751316326139</v>
      </c>
    </row>
    <row r="29" spans="1:2" ht="12.75">
      <c r="A29" s="444" t="s">
        <v>636</v>
      </c>
      <c r="B29" s="445">
        <v>0.10428657959327133</v>
      </c>
    </row>
    <row r="30" spans="1:2" ht="12.75">
      <c r="A30" s="444" t="s">
        <v>628</v>
      </c>
      <c r="B30" s="445">
        <v>0.10645128480305321</v>
      </c>
    </row>
    <row r="31" spans="1:2" ht="12.75">
      <c r="A31" s="444" t="s">
        <v>613</v>
      </c>
      <c r="B31" s="445">
        <v>0.1105858747816946</v>
      </c>
    </row>
    <row r="32" spans="1:2" ht="12.75">
      <c r="A32" s="444" t="s">
        <v>646</v>
      </c>
      <c r="B32" s="445">
        <v>0.11092140233021837</v>
      </c>
    </row>
    <row r="33" spans="1:2" ht="12.75">
      <c r="A33" s="444" t="s">
        <v>633</v>
      </c>
      <c r="B33" s="445">
        <v>0.11720821813964213</v>
      </c>
    </row>
    <row r="34" spans="1:2" ht="12.75">
      <c r="A34" s="444" t="s">
        <v>612</v>
      </c>
      <c r="B34" s="445">
        <v>0.12558485516600926</v>
      </c>
    </row>
    <row r="35" spans="1:2" ht="12.75">
      <c r="A35" s="444" t="s">
        <v>602</v>
      </c>
      <c r="B35" s="445">
        <v>0.128074881717626</v>
      </c>
    </row>
    <row r="36" spans="1:2" ht="12.75">
      <c r="A36" s="444" t="s">
        <v>637</v>
      </c>
      <c r="B36" s="445">
        <v>0.13253153051514613</v>
      </c>
    </row>
    <row r="37" spans="1:2" ht="12.75">
      <c r="A37" s="449" t="s">
        <v>653</v>
      </c>
      <c r="B37" s="450">
        <v>0.133</v>
      </c>
    </row>
    <row r="38" spans="1:2" ht="12.75">
      <c r="A38" s="444" t="s">
        <v>616</v>
      </c>
      <c r="B38" s="445">
        <v>0.13998415878108877</v>
      </c>
    </row>
    <row r="39" spans="1:2" ht="12.75">
      <c r="A39" s="444" t="s">
        <v>607</v>
      </c>
      <c r="B39" s="445">
        <v>0.14182540978330885</v>
      </c>
    </row>
    <row r="40" spans="1:2" ht="12.75">
      <c r="A40" s="444" t="s">
        <v>639</v>
      </c>
      <c r="B40" s="445">
        <v>0.15883151812502316</v>
      </c>
    </row>
    <row r="41" spans="1:2" ht="12.75">
      <c r="A41" s="444" t="s">
        <v>611</v>
      </c>
      <c r="B41" s="445">
        <v>0.16457386317998823</v>
      </c>
    </row>
    <row r="42" spans="1:2" ht="12.75">
      <c r="A42" s="444" t="s">
        <v>627</v>
      </c>
      <c r="B42" s="445">
        <v>0.16685542153471947</v>
      </c>
    </row>
    <row r="43" spans="1:2" ht="12.75">
      <c r="A43" s="444" t="s">
        <v>600</v>
      </c>
      <c r="B43" s="445">
        <v>0.1794740915091655</v>
      </c>
    </row>
    <row r="44" spans="1:2" ht="12.75">
      <c r="A44" s="444" t="s">
        <v>601</v>
      </c>
      <c r="B44" s="445">
        <v>0.18573791693186134</v>
      </c>
    </row>
    <row r="45" spans="1:2" ht="12.75">
      <c r="A45" s="444" t="s">
        <v>610</v>
      </c>
      <c r="B45" s="445">
        <v>0.19457185269592864</v>
      </c>
    </row>
    <row r="46" spans="1:2" ht="12.75">
      <c r="A46" s="444" t="s">
        <v>625</v>
      </c>
      <c r="B46" s="445">
        <v>0.19488643266820463</v>
      </c>
    </row>
    <row r="47" spans="1:2" ht="12.75">
      <c r="A47" s="444" t="s">
        <v>626</v>
      </c>
      <c r="B47" s="445">
        <v>0.19912927502556343</v>
      </c>
    </row>
    <row r="48" spans="1:2" ht="12.75">
      <c r="A48" s="444" t="s">
        <v>598</v>
      </c>
      <c r="B48" s="445">
        <v>0.20424220001683516</v>
      </c>
    </row>
    <row r="49" spans="1:2" ht="12.75">
      <c r="A49" s="444" t="s">
        <v>634</v>
      </c>
      <c r="B49" s="445">
        <v>0.22606895363711668</v>
      </c>
    </row>
    <row r="50" spans="1:2" ht="12.75">
      <c r="A50" s="444" t="s">
        <v>644</v>
      </c>
      <c r="B50" s="445">
        <v>0.2517281730171171</v>
      </c>
    </row>
    <row r="51" spans="1:2" ht="12.75">
      <c r="A51" s="444" t="s">
        <v>632</v>
      </c>
      <c r="B51" s="445">
        <v>0.2517979273894314</v>
      </c>
    </row>
    <row r="52" spans="1:2" ht="12.75">
      <c r="A52" s="444" t="s">
        <v>606</v>
      </c>
      <c r="B52" s="445">
        <v>0.2567510097039369</v>
      </c>
    </row>
    <row r="53" spans="1:2" ht="12.75">
      <c r="A53" s="447" t="s">
        <v>603</v>
      </c>
      <c r="B53" s="448">
        <v>0.38798877556063244</v>
      </c>
    </row>
    <row r="54" ht="29.25" customHeight="1">
      <c r="A54" s="292" t="s">
        <v>451</v>
      </c>
    </row>
    <row r="55" ht="25.5" customHeight="1">
      <c r="A55" s="292" t="s">
        <v>452</v>
      </c>
    </row>
    <row r="56" ht="29.25" customHeight="1">
      <c r="A56" s="446" t="s">
        <v>185</v>
      </c>
    </row>
  </sheetData>
  <sheetProtection/>
  <mergeCells count="1">
    <mergeCell ref="A1:B1"/>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sheetPr>
    <tabColor theme="9"/>
  </sheetPr>
  <dimension ref="A1:F19"/>
  <sheetViews>
    <sheetView zoomScalePageLayoutView="0" workbookViewId="0" topLeftCell="A1">
      <selection activeCell="A1" sqref="A1:F1"/>
    </sheetView>
  </sheetViews>
  <sheetFormatPr defaultColWidth="9.140625" defaultRowHeight="12.75"/>
  <cols>
    <col min="1" max="1" width="31.421875" style="0" customWidth="1"/>
  </cols>
  <sheetData>
    <row r="1" spans="1:6" ht="45.75" customHeight="1">
      <c r="A1" s="657" t="s">
        <v>656</v>
      </c>
      <c r="B1" s="657"/>
      <c r="C1" s="657"/>
      <c r="D1" s="657"/>
      <c r="E1" s="657"/>
      <c r="F1" s="657"/>
    </row>
    <row r="2" spans="1:6" ht="33" customHeight="1">
      <c r="A2" s="214" t="s">
        <v>655</v>
      </c>
      <c r="B2" s="452" t="s">
        <v>71</v>
      </c>
      <c r="C2" s="452" t="s">
        <v>75</v>
      </c>
      <c r="D2" s="452" t="s">
        <v>79</v>
      </c>
      <c r="E2" s="452" t="s">
        <v>83</v>
      </c>
      <c r="F2" s="452" t="s">
        <v>145</v>
      </c>
    </row>
    <row r="3" spans="1:6" ht="22.5" customHeight="1">
      <c r="A3" s="70" t="s">
        <v>498</v>
      </c>
      <c r="B3" s="78">
        <v>530</v>
      </c>
      <c r="C3" s="78">
        <v>640</v>
      </c>
      <c r="D3" s="78">
        <v>760</v>
      </c>
      <c r="E3" s="78">
        <v>1020</v>
      </c>
      <c r="F3" s="78">
        <v>940</v>
      </c>
    </row>
    <row r="4" spans="1:6" ht="21.75" customHeight="1">
      <c r="A4" s="366" t="s">
        <v>501</v>
      </c>
      <c r="B4" s="78">
        <v>1060</v>
      </c>
      <c r="C4" s="78">
        <v>1150</v>
      </c>
      <c r="D4" s="78">
        <v>1420</v>
      </c>
      <c r="E4" s="78">
        <v>1830</v>
      </c>
      <c r="F4" s="78">
        <v>1590</v>
      </c>
    </row>
    <row r="5" spans="1:6" ht="12.75">
      <c r="A5" s="366" t="s">
        <v>500</v>
      </c>
      <c r="B5" s="78">
        <v>850</v>
      </c>
      <c r="C5" s="78">
        <v>1030</v>
      </c>
      <c r="D5" s="78">
        <v>1120</v>
      </c>
      <c r="E5" s="78">
        <v>1560</v>
      </c>
      <c r="F5" s="78">
        <v>1360</v>
      </c>
    </row>
    <row r="6" spans="1:6" ht="12.75">
      <c r="A6" s="366" t="s">
        <v>502</v>
      </c>
      <c r="B6" s="78">
        <v>300</v>
      </c>
      <c r="C6" s="78">
        <v>500</v>
      </c>
      <c r="D6" s="78">
        <v>540</v>
      </c>
      <c r="E6" s="78">
        <v>700</v>
      </c>
      <c r="F6" s="78">
        <v>580</v>
      </c>
    </row>
    <row r="7" spans="1:6" ht="12.75">
      <c r="A7" s="366" t="s">
        <v>503</v>
      </c>
      <c r="B7" s="78">
        <v>120</v>
      </c>
      <c r="C7" s="78">
        <v>170</v>
      </c>
      <c r="D7" s="78">
        <v>280</v>
      </c>
      <c r="E7" s="78">
        <v>440</v>
      </c>
      <c r="F7" s="78">
        <v>360</v>
      </c>
    </row>
    <row r="8" spans="1:6" ht="24.75" customHeight="1">
      <c r="A8" s="70" t="s">
        <v>499</v>
      </c>
      <c r="B8" s="78">
        <v>570</v>
      </c>
      <c r="C8" s="78">
        <v>600</v>
      </c>
      <c r="D8" s="78">
        <v>620</v>
      </c>
      <c r="E8" s="78">
        <v>660</v>
      </c>
      <c r="F8" s="78">
        <v>480</v>
      </c>
    </row>
    <row r="9" spans="1:6" ht="27" customHeight="1">
      <c r="A9" s="451" t="s">
        <v>654</v>
      </c>
      <c r="B9" s="214" t="s">
        <v>71</v>
      </c>
      <c r="C9" s="214" t="s">
        <v>75</v>
      </c>
      <c r="D9" s="214" t="s">
        <v>79</v>
      </c>
      <c r="E9" s="214" t="s">
        <v>83</v>
      </c>
      <c r="F9" s="214" t="s">
        <v>145</v>
      </c>
    </row>
    <row r="10" spans="1:6" s="70" customFormat="1" ht="18" customHeight="1">
      <c r="A10" s="70" t="s">
        <v>498</v>
      </c>
      <c r="B10" s="224">
        <v>0.191</v>
      </c>
      <c r="C10" s="224">
        <v>0.22</v>
      </c>
      <c r="D10" s="224">
        <v>0.247</v>
      </c>
      <c r="E10" s="224">
        <v>0.297</v>
      </c>
      <c r="F10" s="224">
        <v>0.273</v>
      </c>
    </row>
    <row r="11" spans="1:6" ht="18.75" customHeight="1">
      <c r="A11" s="366" t="s">
        <v>501</v>
      </c>
      <c r="B11" s="224">
        <v>0.345</v>
      </c>
      <c r="C11" s="224">
        <v>0.391</v>
      </c>
      <c r="D11" s="224">
        <v>0.396</v>
      </c>
      <c r="E11" s="224">
        <v>0.491</v>
      </c>
      <c r="F11" s="224">
        <v>0.423</v>
      </c>
    </row>
    <row r="12" spans="1:6" ht="12.75">
      <c r="A12" s="366" t="s">
        <v>500</v>
      </c>
      <c r="B12" s="224">
        <v>0.28600000000000003</v>
      </c>
      <c r="C12" s="224">
        <v>0.335</v>
      </c>
      <c r="D12" s="224">
        <v>0.363</v>
      </c>
      <c r="E12" s="224">
        <v>0.435</v>
      </c>
      <c r="F12" s="224">
        <v>0.39399999999999996</v>
      </c>
    </row>
    <row r="13" spans="1:6" ht="12.75">
      <c r="A13" s="366" t="s">
        <v>502</v>
      </c>
      <c r="B13" s="224">
        <v>0.138</v>
      </c>
      <c r="C13" s="224">
        <v>0.182</v>
      </c>
      <c r="D13" s="224">
        <v>0.207</v>
      </c>
      <c r="E13" s="224">
        <v>0.233</v>
      </c>
      <c r="F13" s="224">
        <v>0.19899999999999998</v>
      </c>
    </row>
    <row r="14" spans="1:6" ht="12.75">
      <c r="A14" s="366" t="s">
        <v>503</v>
      </c>
      <c r="B14" s="224">
        <v>0.051</v>
      </c>
      <c r="C14" s="224">
        <v>0.07</v>
      </c>
      <c r="D14" s="224">
        <v>0.10099999999999999</v>
      </c>
      <c r="E14" s="224">
        <v>0.139</v>
      </c>
      <c r="F14" s="224">
        <v>0.111</v>
      </c>
    </row>
    <row r="15" spans="1:6" ht="19.5" customHeight="1">
      <c r="A15" s="237" t="s">
        <v>499</v>
      </c>
      <c r="B15" s="344">
        <v>0.22399999999999998</v>
      </c>
      <c r="C15" s="344">
        <v>0.255</v>
      </c>
      <c r="D15" s="344">
        <v>0.235</v>
      </c>
      <c r="E15" s="344">
        <v>0.239</v>
      </c>
      <c r="F15" s="344">
        <v>0.187</v>
      </c>
    </row>
    <row r="16" ht="19.5" customHeight="1">
      <c r="A16" t="s">
        <v>454</v>
      </c>
    </row>
    <row r="17" ht="12.75">
      <c r="A17" t="s">
        <v>455</v>
      </c>
    </row>
    <row r="18" ht="24.75" customHeight="1">
      <c r="A18" t="s">
        <v>456</v>
      </c>
    </row>
    <row r="19" ht="22.5" customHeight="1">
      <c r="A19" t="s">
        <v>185</v>
      </c>
    </row>
  </sheetData>
  <sheetProtection/>
  <mergeCells count="1">
    <mergeCell ref="A1:F1"/>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tabColor theme="9"/>
  </sheetPr>
  <dimension ref="A1:G15"/>
  <sheetViews>
    <sheetView zoomScalePageLayoutView="0" workbookViewId="0" topLeftCell="A1">
      <selection activeCell="A1" sqref="A1:G1"/>
    </sheetView>
  </sheetViews>
  <sheetFormatPr defaultColWidth="9.140625" defaultRowHeight="12.75"/>
  <cols>
    <col min="1" max="1" width="29.140625" style="0" customWidth="1"/>
    <col min="2" max="2" width="13.8515625" style="0" customWidth="1"/>
    <col min="3" max="3" width="15.8515625" style="0" customWidth="1"/>
    <col min="4" max="4" width="11.28125" style="70" customWidth="1"/>
    <col min="5" max="5" width="15.28125" style="0" customWidth="1"/>
    <col min="6" max="6" width="12.00390625" style="224" customWidth="1"/>
    <col min="7" max="7" width="13.00390625" style="0" customWidth="1"/>
  </cols>
  <sheetData>
    <row r="1" spans="1:7" ht="39.75" customHeight="1">
      <c r="A1" s="657" t="s">
        <v>507</v>
      </c>
      <c r="B1" s="657"/>
      <c r="C1" s="657"/>
      <c r="D1" s="657"/>
      <c r="E1" s="657"/>
      <c r="F1" s="657"/>
      <c r="G1" s="657"/>
    </row>
    <row r="2" spans="1:7" ht="51">
      <c r="A2" s="360"/>
      <c r="B2" s="351" t="s">
        <v>504</v>
      </c>
      <c r="C2" s="351" t="s">
        <v>505</v>
      </c>
      <c r="D2" s="351" t="s">
        <v>683</v>
      </c>
      <c r="E2" s="351" t="s">
        <v>682</v>
      </c>
      <c r="F2" s="361" t="s">
        <v>490</v>
      </c>
      <c r="G2" s="216" t="s">
        <v>508</v>
      </c>
    </row>
    <row r="3" spans="1:7" s="70" customFormat="1" ht="25.5">
      <c r="A3" s="363" t="s">
        <v>506</v>
      </c>
      <c r="B3" s="364"/>
      <c r="C3" s="364"/>
      <c r="D3" s="364"/>
      <c r="E3" s="364"/>
      <c r="F3" s="365"/>
      <c r="G3" s="364"/>
    </row>
    <row r="4" spans="1:7" ht="18.75" customHeight="1">
      <c r="A4" s="366" t="s">
        <v>509</v>
      </c>
      <c r="B4" s="78">
        <v>970.125</v>
      </c>
      <c r="C4" s="78">
        <v>716.018</v>
      </c>
      <c r="D4" s="78">
        <f aca="true" t="shared" si="0" ref="D4:D9">SUM(B4:C4)</f>
        <v>1686.143</v>
      </c>
      <c r="E4" s="78">
        <f aca="true" t="shared" si="1" ref="E4:E9">ROUND(B4+C4,-1)</f>
        <v>1690</v>
      </c>
      <c r="F4" s="224">
        <f aca="true" t="shared" si="2" ref="F4:F9">B4/D4</f>
        <v>0.5753515567778059</v>
      </c>
      <c r="G4" s="224">
        <v>0.38</v>
      </c>
    </row>
    <row r="5" spans="1:7" s="70" customFormat="1" ht="12.75">
      <c r="A5" s="366" t="s">
        <v>510</v>
      </c>
      <c r="B5" s="78">
        <v>814.958</v>
      </c>
      <c r="C5" s="78">
        <v>957.97</v>
      </c>
      <c r="D5" s="78">
        <f t="shared" si="0"/>
        <v>1772.9279999999999</v>
      </c>
      <c r="E5" s="78">
        <f t="shared" si="1"/>
        <v>1770</v>
      </c>
      <c r="F5" s="224">
        <f t="shared" si="2"/>
        <v>0.45966784889177675</v>
      </c>
      <c r="G5" s="224">
        <v>0.38</v>
      </c>
    </row>
    <row r="6" spans="1:7" ht="12.75">
      <c r="A6" s="366" t="s">
        <v>511</v>
      </c>
      <c r="B6" s="78">
        <v>409.051</v>
      </c>
      <c r="C6" s="78">
        <v>956.837</v>
      </c>
      <c r="D6" s="78">
        <f t="shared" si="0"/>
        <v>1365.888</v>
      </c>
      <c r="E6" s="78">
        <f t="shared" si="1"/>
        <v>1370</v>
      </c>
      <c r="F6" s="224">
        <f t="shared" si="2"/>
        <v>0.2994762381688689</v>
      </c>
      <c r="G6" s="224">
        <v>0.3</v>
      </c>
    </row>
    <row r="7" spans="1:7" ht="12.75">
      <c r="A7" s="366" t="s">
        <v>512</v>
      </c>
      <c r="B7" s="78">
        <v>287.605</v>
      </c>
      <c r="C7" s="78">
        <v>993.786</v>
      </c>
      <c r="D7" s="78">
        <f t="shared" si="0"/>
        <v>1281.391</v>
      </c>
      <c r="E7" s="78">
        <f t="shared" si="1"/>
        <v>1280</v>
      </c>
      <c r="F7" s="224">
        <f t="shared" si="2"/>
        <v>0.22444749494884855</v>
      </c>
      <c r="G7" s="224">
        <v>0.25</v>
      </c>
    </row>
    <row r="8" spans="1:7" ht="23.25" customHeight="1">
      <c r="A8" t="s">
        <v>498</v>
      </c>
      <c r="B8" s="78">
        <v>589.384</v>
      </c>
      <c r="C8" s="78">
        <v>913.823</v>
      </c>
      <c r="D8" s="78">
        <f t="shared" si="0"/>
        <v>1503.2069999999999</v>
      </c>
      <c r="E8" s="78">
        <f t="shared" si="1"/>
        <v>1500</v>
      </c>
      <c r="F8" s="224">
        <f t="shared" si="2"/>
        <v>0.39208439024033287</v>
      </c>
      <c r="G8" s="224">
        <v>0.34</v>
      </c>
    </row>
    <row r="9" spans="1:7" ht="21.75" customHeight="1">
      <c r="A9" s="237" t="s">
        <v>499</v>
      </c>
      <c r="B9" s="354">
        <v>509.649</v>
      </c>
      <c r="C9" s="354">
        <v>276.929</v>
      </c>
      <c r="D9" s="354">
        <f t="shared" si="0"/>
        <v>786.578</v>
      </c>
      <c r="E9" s="354">
        <f t="shared" si="1"/>
        <v>790</v>
      </c>
      <c r="F9" s="344">
        <f t="shared" si="2"/>
        <v>0.6479319279206894</v>
      </c>
      <c r="G9" s="344">
        <v>0.32</v>
      </c>
    </row>
    <row r="10" ht="24.75" customHeight="1">
      <c r="A10" t="s">
        <v>457</v>
      </c>
    </row>
    <row r="11" ht="12.75">
      <c r="A11" t="s">
        <v>458</v>
      </c>
    </row>
    <row r="12" ht="12.75">
      <c r="A12" t="s">
        <v>459</v>
      </c>
    </row>
    <row r="13" ht="12.75">
      <c r="A13" t="s">
        <v>460</v>
      </c>
    </row>
    <row r="14" ht="27.75" customHeight="1">
      <c r="A14" t="s">
        <v>399</v>
      </c>
    </row>
    <row r="15" ht="21" customHeight="1">
      <c r="A15" t="s">
        <v>185</v>
      </c>
    </row>
  </sheetData>
  <sheetProtection/>
  <mergeCells count="1">
    <mergeCell ref="A1:G1"/>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sheetPr>
    <tabColor theme="9"/>
  </sheetPr>
  <dimension ref="A1:F9"/>
  <sheetViews>
    <sheetView zoomScalePageLayoutView="0" workbookViewId="0" topLeftCell="A1">
      <selection activeCell="A1" sqref="A1:F1"/>
    </sheetView>
  </sheetViews>
  <sheetFormatPr defaultColWidth="9.140625" defaultRowHeight="12.75"/>
  <cols>
    <col min="1" max="1" width="26.57421875" style="0" customWidth="1"/>
    <col min="2" max="2" width="11.8515625" style="0" customWidth="1"/>
    <col min="5" max="5" width="11.8515625" style="0" customWidth="1"/>
  </cols>
  <sheetData>
    <row r="1" spans="1:6" ht="30.75" customHeight="1">
      <c r="A1" s="645" t="s">
        <v>494</v>
      </c>
      <c r="B1" s="645"/>
      <c r="C1" s="645"/>
      <c r="D1" s="645"/>
      <c r="E1" s="645"/>
      <c r="F1" s="645"/>
    </row>
    <row r="2" spans="1:6" ht="30.75" customHeight="1">
      <c r="A2" s="349" t="s">
        <v>495</v>
      </c>
      <c r="B2" s="351" t="s">
        <v>491</v>
      </c>
      <c r="C2" s="351" t="s">
        <v>492</v>
      </c>
      <c r="D2" s="351" t="s">
        <v>493</v>
      </c>
      <c r="E2" s="351" t="s">
        <v>182</v>
      </c>
      <c r="F2" s="351" t="s">
        <v>254</v>
      </c>
    </row>
    <row r="3" spans="1:6" ht="30.75" customHeight="1">
      <c r="A3" t="s">
        <v>297</v>
      </c>
      <c r="B3" s="224">
        <v>0.6358136801395313</v>
      </c>
      <c r="C3" s="224">
        <v>0.21039091529536671</v>
      </c>
      <c r="D3" s="224">
        <v>0.03962861151133692</v>
      </c>
      <c r="E3" s="224">
        <v>0.02291726700538409</v>
      </c>
      <c r="F3" s="224">
        <v>0.09124952604838094</v>
      </c>
    </row>
    <row r="4" spans="1:6" ht="30.75" customHeight="1">
      <c r="A4" t="s">
        <v>355</v>
      </c>
      <c r="B4" s="224">
        <v>0.11439834932941507</v>
      </c>
      <c r="C4" s="224">
        <v>0.02501203613968173</v>
      </c>
      <c r="D4" s="224">
        <v>0.060939381623784664</v>
      </c>
      <c r="E4" s="224">
        <v>0.6720311376496702</v>
      </c>
      <c r="F4" s="224">
        <v>0.12761909525744838</v>
      </c>
    </row>
    <row r="5" spans="1:6" ht="30.75" customHeight="1">
      <c r="A5" t="s">
        <v>295</v>
      </c>
      <c r="B5" s="224">
        <v>0.37517119812171196</v>
      </c>
      <c r="C5" s="224">
        <v>0.04836518365055652</v>
      </c>
      <c r="D5" s="224">
        <v>0.20165813037936953</v>
      </c>
      <c r="E5" s="224">
        <v>0.24934857857559506</v>
      </c>
      <c r="F5" s="224">
        <v>0.12545690927276693</v>
      </c>
    </row>
    <row r="6" spans="1:6" ht="30.75" customHeight="1">
      <c r="A6" s="237" t="s">
        <v>11</v>
      </c>
      <c r="B6" s="344">
        <v>0.6801067031463748</v>
      </c>
      <c r="C6" s="344">
        <v>0.05877975376196994</v>
      </c>
      <c r="D6" s="344">
        <v>0.10210287277701778</v>
      </c>
      <c r="E6" s="344">
        <v>0.07342270861833106</v>
      </c>
      <c r="F6" s="344">
        <v>0.0855879616963064</v>
      </c>
    </row>
    <row r="7" ht="30.75" customHeight="1">
      <c r="A7" t="s">
        <v>263</v>
      </c>
    </row>
    <row r="8" ht="26.25" customHeight="1">
      <c r="A8" t="s">
        <v>399</v>
      </c>
    </row>
    <row r="9" ht="25.5" customHeight="1">
      <c r="A9" s="292" t="s">
        <v>185</v>
      </c>
    </row>
  </sheetData>
  <sheetProtection/>
  <mergeCells count="1">
    <mergeCell ref="A1:F1"/>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sheetPr>
    <tabColor theme="9"/>
  </sheetPr>
  <dimension ref="A1:F27"/>
  <sheetViews>
    <sheetView zoomScalePageLayoutView="0" workbookViewId="0" topLeftCell="A1">
      <selection activeCell="A1" sqref="A1:F1"/>
    </sheetView>
  </sheetViews>
  <sheetFormatPr defaultColWidth="9.140625" defaultRowHeight="12.75"/>
  <cols>
    <col min="1" max="1" width="26.28125" style="0" customWidth="1"/>
    <col min="2" max="2" width="22.28125" style="0" customWidth="1"/>
    <col min="3" max="3" width="13.140625" style="0" customWidth="1"/>
    <col min="4" max="4" width="14.8515625" style="0" customWidth="1"/>
    <col min="5" max="5" width="10.7109375" style="0" customWidth="1"/>
    <col min="6" max="6" width="12.421875" style="0" customWidth="1"/>
  </cols>
  <sheetData>
    <row r="1" spans="1:6" ht="36" customHeight="1">
      <c r="A1" s="645" t="s">
        <v>468</v>
      </c>
      <c r="B1" s="645"/>
      <c r="C1" s="645"/>
      <c r="D1" s="645"/>
      <c r="E1" s="645"/>
      <c r="F1" s="645"/>
    </row>
    <row r="2" spans="1:6" ht="39.75" customHeight="1">
      <c r="A2" s="353"/>
      <c r="B2" s="353" t="s">
        <v>489</v>
      </c>
      <c r="C2" s="352" t="s">
        <v>496</v>
      </c>
      <c r="D2" s="352" t="s">
        <v>497</v>
      </c>
      <c r="E2" s="352" t="s">
        <v>85</v>
      </c>
      <c r="F2" s="352" t="s">
        <v>490</v>
      </c>
    </row>
    <row r="3" spans="1:6" ht="12.75">
      <c r="A3" t="s">
        <v>469</v>
      </c>
      <c r="B3" t="s">
        <v>470</v>
      </c>
      <c r="C3" s="78">
        <v>2176.062</v>
      </c>
      <c r="D3" s="78">
        <v>3771.023</v>
      </c>
      <c r="E3" s="78">
        <v>5950</v>
      </c>
      <c r="F3" s="224">
        <v>0.36590396807847875</v>
      </c>
    </row>
    <row r="4" spans="2:6" ht="12.75">
      <c r="B4" t="s">
        <v>471</v>
      </c>
      <c r="C4" s="78">
        <v>2598.055</v>
      </c>
      <c r="D4" s="78">
        <v>4063.273</v>
      </c>
      <c r="E4" s="78">
        <v>6660</v>
      </c>
      <c r="F4" s="224">
        <v>0.3900205784792462</v>
      </c>
    </row>
    <row r="5" spans="2:6" ht="12.75">
      <c r="B5" t="s">
        <v>472</v>
      </c>
      <c r="C5" s="78">
        <v>1546.018</v>
      </c>
      <c r="D5" s="78">
        <v>4813.248</v>
      </c>
      <c r="E5" s="78">
        <v>6360</v>
      </c>
      <c r="F5" s="224">
        <v>0.24311264853522405</v>
      </c>
    </row>
    <row r="6" spans="2:6" ht="12.75">
      <c r="B6" t="s">
        <v>473</v>
      </c>
      <c r="C6" s="78">
        <v>1338.372</v>
      </c>
      <c r="D6" s="78">
        <v>4983.337</v>
      </c>
      <c r="E6" s="78">
        <v>6320</v>
      </c>
      <c r="F6" s="224">
        <v>0.2117104725953061</v>
      </c>
    </row>
    <row r="7" spans="1:6" ht="26.25" customHeight="1">
      <c r="A7" t="s">
        <v>474</v>
      </c>
      <c r="B7" t="s">
        <v>475</v>
      </c>
      <c r="C7" s="78">
        <v>4712.993</v>
      </c>
      <c r="D7" s="78">
        <v>7488.248</v>
      </c>
      <c r="E7" s="78">
        <v>12200</v>
      </c>
      <c r="F7" s="224">
        <v>0.38627160958463164</v>
      </c>
    </row>
    <row r="8" spans="2:6" ht="12.75">
      <c r="B8" t="s">
        <v>476</v>
      </c>
      <c r="C8" s="78">
        <v>4997.041</v>
      </c>
      <c r="D8" s="78">
        <v>7347.113</v>
      </c>
      <c r="E8" s="78">
        <v>12340</v>
      </c>
      <c r="F8" s="224">
        <v>0.4048103256002801</v>
      </c>
    </row>
    <row r="9" spans="2:6" ht="12.75">
      <c r="B9" t="s">
        <v>477</v>
      </c>
      <c r="C9" s="78">
        <v>4983.002</v>
      </c>
      <c r="D9" s="78">
        <v>6086.863</v>
      </c>
      <c r="E9" s="78">
        <v>11070</v>
      </c>
      <c r="F9" s="224">
        <v>0.4501411715499692</v>
      </c>
    </row>
    <row r="10" spans="2:6" ht="12.75">
      <c r="B10" t="s">
        <v>478</v>
      </c>
      <c r="C10" s="78">
        <v>3456.09</v>
      </c>
      <c r="D10" s="78">
        <v>7551.728</v>
      </c>
      <c r="E10" s="78">
        <v>11010</v>
      </c>
      <c r="F10" s="224">
        <v>0.31396685519328177</v>
      </c>
    </row>
    <row r="11" spans="1:6" ht="24.75" customHeight="1">
      <c r="A11" t="s">
        <v>479</v>
      </c>
      <c r="B11" t="s">
        <v>480</v>
      </c>
      <c r="C11" s="78">
        <v>7364.226</v>
      </c>
      <c r="D11" s="78">
        <v>6639.244</v>
      </c>
      <c r="E11" s="78">
        <v>14000</v>
      </c>
      <c r="F11" s="224">
        <v>0.5258857983057057</v>
      </c>
    </row>
    <row r="12" spans="2:6" ht="12.75">
      <c r="B12" t="s">
        <v>481</v>
      </c>
      <c r="C12" s="78">
        <v>8111.889</v>
      </c>
      <c r="D12" s="78">
        <v>7281.33</v>
      </c>
      <c r="E12" s="78">
        <v>15390</v>
      </c>
      <c r="F12" s="224">
        <v>0.5269780804132</v>
      </c>
    </row>
    <row r="13" spans="2:6" ht="12.75">
      <c r="B13" t="s">
        <v>482</v>
      </c>
      <c r="C13" s="78">
        <v>5183.553</v>
      </c>
      <c r="D13" s="78">
        <v>7818.987</v>
      </c>
      <c r="E13" s="78">
        <v>13000</v>
      </c>
      <c r="F13" s="224">
        <v>0.3986569547180781</v>
      </c>
    </row>
    <row r="14" spans="2:6" ht="12.75">
      <c r="B14" t="s">
        <v>483</v>
      </c>
      <c r="C14" s="78">
        <v>2989.474</v>
      </c>
      <c r="D14" s="78">
        <v>8239.891</v>
      </c>
      <c r="E14" s="78">
        <v>11230</v>
      </c>
      <c r="F14" s="224">
        <v>0.2662193276289443</v>
      </c>
    </row>
    <row r="15" spans="1:6" ht="19.5" customHeight="1">
      <c r="A15" t="s">
        <v>484</v>
      </c>
      <c r="B15" t="s">
        <v>485</v>
      </c>
      <c r="C15" s="78">
        <v>18465.93</v>
      </c>
      <c r="D15" s="78">
        <v>4284.912</v>
      </c>
      <c r="E15" s="78">
        <v>22750</v>
      </c>
      <c r="F15" s="224">
        <v>0.811659190459852</v>
      </c>
    </row>
    <row r="16" spans="2:6" ht="12.75">
      <c r="B16" t="s">
        <v>486</v>
      </c>
      <c r="C16" s="78">
        <v>15895.526</v>
      </c>
      <c r="D16" s="78">
        <v>5051.213</v>
      </c>
      <c r="E16" s="78">
        <v>20950</v>
      </c>
      <c r="F16" s="224">
        <v>0.7588544450761524</v>
      </c>
    </row>
    <row r="17" spans="2:6" ht="12.75">
      <c r="B17" t="s">
        <v>487</v>
      </c>
      <c r="C17" s="78">
        <v>10324.064</v>
      </c>
      <c r="D17" s="78">
        <v>5499.096</v>
      </c>
      <c r="E17" s="78">
        <v>15820</v>
      </c>
      <c r="F17" s="224">
        <v>0.6524653735410626</v>
      </c>
    </row>
    <row r="18" spans="1:6" ht="12.75">
      <c r="A18" s="237"/>
      <c r="B18" s="237" t="s">
        <v>488</v>
      </c>
      <c r="C18" s="354">
        <v>5124.572</v>
      </c>
      <c r="D18" s="354">
        <v>4619.721</v>
      </c>
      <c r="E18" s="354">
        <v>9740</v>
      </c>
      <c r="F18" s="344">
        <v>0.5259049579071565</v>
      </c>
    </row>
    <row r="19" ht="22.5" customHeight="1">
      <c r="A19" t="s">
        <v>461</v>
      </c>
    </row>
    <row r="20" ht="12.75">
      <c r="A20" t="s">
        <v>462</v>
      </c>
    </row>
    <row r="21" ht="12.75">
      <c r="A21" t="s">
        <v>463</v>
      </c>
    </row>
    <row r="22" ht="12.75">
      <c r="A22" t="s">
        <v>464</v>
      </c>
    </row>
    <row r="23" ht="12.75">
      <c r="A23" t="s">
        <v>465</v>
      </c>
    </row>
    <row r="24" ht="12.75">
      <c r="A24" t="s">
        <v>466</v>
      </c>
    </row>
    <row r="25" ht="12.75">
      <c r="A25" t="s">
        <v>467</v>
      </c>
    </row>
    <row r="26" ht="23.25" customHeight="1">
      <c r="A26" t="s">
        <v>399</v>
      </c>
    </row>
    <row r="27" ht="27" customHeight="1">
      <c r="A27" t="s">
        <v>185</v>
      </c>
    </row>
  </sheetData>
  <sheetProtection/>
  <mergeCells count="1">
    <mergeCell ref="A1:F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C00000"/>
    <pageSetUpPr fitToPage="1"/>
  </sheetPr>
  <dimension ref="A1:AV65495"/>
  <sheetViews>
    <sheetView zoomScalePageLayoutView="0" workbookViewId="0" topLeftCell="A1">
      <selection activeCell="A1" sqref="A1"/>
    </sheetView>
  </sheetViews>
  <sheetFormatPr defaultColWidth="8.8515625" defaultRowHeight="12.75"/>
  <cols>
    <col min="1" max="1" width="14.8515625" style="24" customWidth="1"/>
    <col min="2" max="2" width="13.28125" style="694" customWidth="1"/>
    <col min="3" max="3" width="10.00390625" style="24" customWidth="1"/>
    <col min="4" max="7" width="8.7109375" style="24" customWidth="1"/>
    <col min="8" max="8" width="12.421875" style="24" bestFit="1" customWidth="1"/>
    <col min="9" max="10" width="12.421875" style="24" customWidth="1"/>
    <col min="11" max="15" width="10.28125" style="24" customWidth="1"/>
    <col min="16" max="16" width="13.421875" style="24" customWidth="1"/>
    <col min="17" max="17" width="10.28125" style="24" customWidth="1"/>
    <col min="18" max="18" width="9.8515625" style="24" customWidth="1"/>
    <col min="19" max="19" width="13.00390625" style="24" customWidth="1"/>
    <col min="20" max="20" width="10.00390625" style="24" customWidth="1"/>
    <col min="21" max="21" width="8.8515625" style="24" customWidth="1"/>
    <col min="22" max="23" width="10.28125" style="24" customWidth="1"/>
    <col min="24" max="24" width="8.8515625" style="24" customWidth="1"/>
    <col min="25" max="25" width="13.28125" style="24" customWidth="1"/>
    <col min="26" max="26" width="9.421875" style="24" customWidth="1"/>
    <col min="27" max="27" width="12.421875" style="24" customWidth="1"/>
    <col min="28" max="30" width="8.8515625" style="24" customWidth="1"/>
    <col min="31" max="32" width="10.28125" style="24" customWidth="1"/>
    <col min="33" max="39" width="8.8515625" style="24" customWidth="1"/>
    <col min="40" max="40" width="9.8515625" style="24" customWidth="1"/>
    <col min="41" max="42" width="8.8515625" style="24" customWidth="1"/>
    <col min="43" max="43" width="10.8515625" style="24" customWidth="1"/>
    <col min="44" max="45" width="8.8515625" style="24" customWidth="1"/>
    <col min="46" max="48" width="10.28125" style="24" customWidth="1"/>
    <col min="49" max="69" width="8.8515625" style="24" customWidth="1"/>
    <col min="70" max="70" width="12.421875" style="24" customWidth="1"/>
    <col min="71" max="71" width="8.8515625" style="24" customWidth="1"/>
    <col min="72" max="72" width="12.7109375" style="24" customWidth="1"/>
    <col min="73" max="74" width="10.140625" style="24" bestFit="1" customWidth="1"/>
    <col min="75" max="16384" width="8.8515625" style="24" customWidth="1"/>
  </cols>
  <sheetData>
    <row r="1" spans="1:14" ht="28.5" customHeight="1">
      <c r="A1" s="84" t="s">
        <v>832</v>
      </c>
      <c r="B1" s="689"/>
      <c r="C1" s="85"/>
      <c r="D1" s="85"/>
      <c r="E1" s="85"/>
      <c r="F1" s="85"/>
      <c r="G1" s="85"/>
      <c r="H1" s="85"/>
      <c r="I1" s="85"/>
      <c r="J1" s="85"/>
      <c r="K1" s="85"/>
      <c r="L1" s="85"/>
      <c r="M1" s="85"/>
      <c r="N1" s="85"/>
    </row>
    <row r="2" spans="1:48" s="18" customFormat="1" ht="63.75">
      <c r="A2" s="194" t="s">
        <v>176</v>
      </c>
      <c r="B2" s="688" t="s">
        <v>995</v>
      </c>
      <c r="C2" s="92" t="s">
        <v>22</v>
      </c>
      <c r="D2" s="92" t="s">
        <v>23</v>
      </c>
      <c r="E2" s="92" t="s">
        <v>24</v>
      </c>
      <c r="F2" s="92" t="s">
        <v>44</v>
      </c>
      <c r="G2" s="92" t="s">
        <v>25</v>
      </c>
      <c r="H2" s="92" t="s">
        <v>45</v>
      </c>
      <c r="I2" s="92" t="s">
        <v>968</v>
      </c>
      <c r="J2" s="92" t="s">
        <v>969</v>
      </c>
      <c r="K2" s="93" t="s">
        <v>14</v>
      </c>
      <c r="L2" s="92" t="s">
        <v>26</v>
      </c>
      <c r="M2" s="92" t="s">
        <v>174</v>
      </c>
      <c r="N2" s="92" t="s">
        <v>175</v>
      </c>
      <c r="O2" s="19"/>
      <c r="P2" s="19"/>
      <c r="AE2" s="19"/>
      <c r="AF2" s="19"/>
      <c r="AG2" s="19"/>
      <c r="AT2" s="19"/>
      <c r="AU2" s="19"/>
      <c r="AV2" s="19"/>
    </row>
    <row r="3" spans="1:48" ht="12.75" customHeight="1">
      <c r="A3" s="21" t="s">
        <v>46</v>
      </c>
      <c r="B3" s="690">
        <v>7148575</v>
      </c>
      <c r="C3" s="60">
        <v>27784.015909832608</v>
      </c>
      <c r="D3" s="61">
        <v>3886.650963280459</v>
      </c>
      <c r="E3" s="60">
        <v>17469.16848860032</v>
      </c>
      <c r="F3" s="61">
        <v>2443.727384632646</v>
      </c>
      <c r="G3" s="60">
        <v>8485.68169150256</v>
      </c>
      <c r="H3" s="61">
        <v>1187.045207122057</v>
      </c>
      <c r="I3" s="61">
        <v>8485.68169150256</v>
      </c>
      <c r="J3" s="61">
        <v>1187.045207122057</v>
      </c>
      <c r="K3" s="60">
        <v>0</v>
      </c>
      <c r="L3" s="86">
        <v>0</v>
      </c>
      <c r="M3" s="60">
        <v>1829.1657297297295</v>
      </c>
      <c r="N3" s="61">
        <v>255.87837152575574</v>
      </c>
      <c r="O3" s="695"/>
      <c r="P3" s="23"/>
      <c r="AE3" s="23"/>
      <c r="AF3" s="23"/>
      <c r="AG3" s="22"/>
      <c r="AT3" s="23"/>
      <c r="AU3" s="23"/>
      <c r="AV3" s="23"/>
    </row>
    <row r="4" spans="1:48" ht="12.75" customHeight="1">
      <c r="A4" s="21" t="s">
        <v>47</v>
      </c>
      <c r="B4" s="690">
        <v>7253712</v>
      </c>
      <c r="C4" s="60">
        <v>32468.962466124438</v>
      </c>
      <c r="D4" s="61">
        <v>4476.185774417903</v>
      </c>
      <c r="E4" s="60">
        <v>22736.661464043893</v>
      </c>
      <c r="F4" s="61">
        <v>3134.4863793935974</v>
      </c>
      <c r="G4" s="60">
        <v>8251.558815923025</v>
      </c>
      <c r="H4" s="61">
        <v>1137.5636110067542</v>
      </c>
      <c r="I4" s="61">
        <v>8251.558815923025</v>
      </c>
      <c r="J4" s="61">
        <v>1137.5636110067542</v>
      </c>
      <c r="K4" s="60">
        <v>0</v>
      </c>
      <c r="L4" s="86">
        <v>0</v>
      </c>
      <c r="M4" s="60">
        <v>1480.742186157518</v>
      </c>
      <c r="N4" s="61">
        <v>204.13578401755103</v>
      </c>
      <c r="O4" s="695"/>
      <c r="P4" s="23"/>
      <c r="AE4" s="23"/>
      <c r="AF4" s="23"/>
      <c r="AG4" s="22"/>
      <c r="AT4" s="23"/>
      <c r="AU4" s="23"/>
      <c r="AV4" s="23"/>
    </row>
    <row r="5" spans="1:48" ht="12.75" customHeight="1">
      <c r="A5" s="21" t="s">
        <v>48</v>
      </c>
      <c r="B5" s="690">
        <v>7453467</v>
      </c>
      <c r="C5" s="60">
        <v>34063.388945056555</v>
      </c>
      <c r="D5" s="61">
        <v>4570.140170347109</v>
      </c>
      <c r="E5" s="60">
        <v>24634.60110254507</v>
      </c>
      <c r="F5" s="61">
        <v>3305.119765411864</v>
      </c>
      <c r="G5" s="60">
        <v>7867.965810908777</v>
      </c>
      <c r="H5" s="61">
        <v>1055.611544387166</v>
      </c>
      <c r="I5" s="61">
        <v>7867.965810908777</v>
      </c>
      <c r="J5" s="61">
        <v>1055.611544387166</v>
      </c>
      <c r="K5" s="60">
        <v>0</v>
      </c>
      <c r="L5" s="86">
        <v>0</v>
      </c>
      <c r="M5" s="60">
        <v>1560.822031602709</v>
      </c>
      <c r="N5" s="61">
        <v>209.40886054807905</v>
      </c>
      <c r="O5" s="695"/>
      <c r="P5" s="23"/>
      <c r="AE5" s="23"/>
      <c r="AF5" s="23"/>
      <c r="AG5" s="22"/>
      <c r="AT5" s="23"/>
      <c r="AU5" s="23"/>
      <c r="AV5" s="23"/>
    </row>
    <row r="6" spans="1:48" ht="12.75" customHeight="1">
      <c r="A6" s="21" t="s">
        <v>49</v>
      </c>
      <c r="B6" s="690">
        <v>7805454</v>
      </c>
      <c r="C6" s="60">
        <v>39141.73062827774</v>
      </c>
      <c r="D6" s="61">
        <v>5014.664185872819</v>
      </c>
      <c r="E6" s="60">
        <v>30013.84673608966</v>
      </c>
      <c r="F6" s="61">
        <v>3845.2403583557934</v>
      </c>
      <c r="G6" s="60">
        <v>7732.928021742736</v>
      </c>
      <c r="H6" s="61">
        <v>990.7082947055655</v>
      </c>
      <c r="I6" s="61">
        <v>7732.928021742736</v>
      </c>
      <c r="J6" s="61">
        <v>990.7082947055655</v>
      </c>
      <c r="K6" s="60">
        <v>0</v>
      </c>
      <c r="L6" s="86">
        <v>0</v>
      </c>
      <c r="M6" s="60">
        <v>1394.955870445344</v>
      </c>
      <c r="N6" s="61">
        <v>178.7155328114603</v>
      </c>
      <c r="O6" s="695"/>
      <c r="P6" s="23"/>
      <c r="AE6" s="23"/>
      <c r="AF6" s="23"/>
      <c r="AG6" s="22"/>
      <c r="AT6" s="23"/>
      <c r="AU6" s="23"/>
      <c r="AV6" s="23"/>
    </row>
    <row r="7" spans="1:48" ht="12.75" customHeight="1">
      <c r="A7" s="21" t="s">
        <v>50</v>
      </c>
      <c r="B7" s="690">
        <v>8479688</v>
      </c>
      <c r="C7" s="60">
        <v>43333.84402309288</v>
      </c>
      <c r="D7" s="61">
        <v>5110.311136812213</v>
      </c>
      <c r="E7" s="60">
        <v>35104.5983761755</v>
      </c>
      <c r="F7" s="61">
        <v>4139.845519808689</v>
      </c>
      <c r="G7" s="60">
        <v>6957.82830374396</v>
      </c>
      <c r="H7" s="61">
        <v>820.5288099920609</v>
      </c>
      <c r="I7" s="61">
        <v>6957.82830374396</v>
      </c>
      <c r="J7" s="61">
        <v>820.5288099920609</v>
      </c>
      <c r="K7" s="60">
        <v>0</v>
      </c>
      <c r="L7" s="86">
        <v>0</v>
      </c>
      <c r="M7" s="60">
        <v>1271.4173431734316</v>
      </c>
      <c r="N7" s="61">
        <v>149.93680701146454</v>
      </c>
      <c r="O7" s="695"/>
      <c r="P7" s="23"/>
      <c r="AE7" s="23"/>
      <c r="AF7" s="23"/>
      <c r="AG7" s="22"/>
      <c r="AT7" s="23"/>
      <c r="AU7" s="23"/>
      <c r="AV7" s="23"/>
    </row>
    <row r="8" spans="1:48" ht="12.75" customHeight="1">
      <c r="A8" s="21" t="s">
        <v>51</v>
      </c>
      <c r="B8" s="690">
        <v>8312502</v>
      </c>
      <c r="C8" s="60">
        <v>42039.76435446982</v>
      </c>
      <c r="D8" s="61">
        <v>5057.4140438666755</v>
      </c>
      <c r="E8" s="60">
        <v>33221.78678630397</v>
      </c>
      <c r="F8" s="61">
        <v>3996.60496759026</v>
      </c>
      <c r="G8" s="60">
        <v>7225.351949952194</v>
      </c>
      <c r="H8" s="61">
        <v>869.2150630402488</v>
      </c>
      <c r="I8" s="61">
        <v>7225.351949952194</v>
      </c>
      <c r="J8" s="61">
        <v>869.2150630402488</v>
      </c>
      <c r="K8" s="60">
        <v>0</v>
      </c>
      <c r="L8" s="86">
        <v>0</v>
      </c>
      <c r="M8" s="60">
        <v>1592.6256182136603</v>
      </c>
      <c r="N8" s="61">
        <v>191.59401323616646</v>
      </c>
      <c r="O8" s="695"/>
      <c r="P8" s="23"/>
      <c r="AE8" s="23"/>
      <c r="AF8" s="23"/>
      <c r="AG8" s="22"/>
      <c r="AT8" s="23"/>
      <c r="AU8" s="23"/>
      <c r="AV8" s="23"/>
    </row>
    <row r="9" spans="1:48" ht="12.75" customHeight="1">
      <c r="A9" s="21" t="s">
        <v>52</v>
      </c>
      <c r="B9" s="690">
        <v>8415339</v>
      </c>
      <c r="C9" s="60">
        <v>41121.72465798845</v>
      </c>
      <c r="D9" s="61">
        <v>4886.520276603052</v>
      </c>
      <c r="E9" s="60">
        <v>31290.82794155913</v>
      </c>
      <c r="F9" s="61">
        <v>3718.308667251448</v>
      </c>
      <c r="G9" s="60">
        <v>8340.09470331456</v>
      </c>
      <c r="H9" s="61">
        <v>991.0586731342089</v>
      </c>
      <c r="I9" s="61">
        <v>8340.09470331456</v>
      </c>
      <c r="J9" s="61">
        <v>991.0586731342089</v>
      </c>
      <c r="K9" s="60">
        <v>0</v>
      </c>
      <c r="L9" s="86">
        <v>0</v>
      </c>
      <c r="M9" s="60">
        <v>1490.8020131147541</v>
      </c>
      <c r="N9" s="61">
        <v>177.1529362173947</v>
      </c>
      <c r="O9" s="695"/>
      <c r="P9" s="23"/>
      <c r="AE9" s="23"/>
      <c r="AF9" s="23"/>
      <c r="AG9" s="22"/>
      <c r="AT9" s="23"/>
      <c r="AU9" s="23"/>
      <c r="AV9" s="23"/>
    </row>
    <row r="10" spans="1:48" ht="12.75" customHeight="1">
      <c r="A10" s="21" t="s">
        <v>53</v>
      </c>
      <c r="B10" s="690">
        <v>8348482</v>
      </c>
      <c r="C10" s="60">
        <v>39660.35721235077</v>
      </c>
      <c r="D10" s="61">
        <v>4750.607022013196</v>
      </c>
      <c r="E10" s="60">
        <v>28329.632332049372</v>
      </c>
      <c r="F10" s="61">
        <v>3393.3872447768795</v>
      </c>
      <c r="G10" s="60">
        <v>9788.34418027096</v>
      </c>
      <c r="H10" s="61">
        <v>1172.4699388788238</v>
      </c>
      <c r="I10" s="61">
        <v>9788.34418027096</v>
      </c>
      <c r="J10" s="61">
        <v>1172.4699388788238</v>
      </c>
      <c r="K10" s="60">
        <v>0</v>
      </c>
      <c r="L10" s="86">
        <v>0</v>
      </c>
      <c r="M10" s="60">
        <v>1542.3807000304414</v>
      </c>
      <c r="N10" s="61">
        <v>184.74983835749316</v>
      </c>
      <c r="O10" s="695"/>
      <c r="P10" s="23"/>
      <c r="AE10" s="23"/>
      <c r="AF10" s="23"/>
      <c r="AG10" s="22"/>
      <c r="AT10" s="23"/>
      <c r="AU10" s="23"/>
      <c r="AV10" s="23"/>
    </row>
    <row r="11" spans="1:48" ht="12.75" customHeight="1">
      <c r="A11" s="21" t="s">
        <v>54</v>
      </c>
      <c r="B11" s="690">
        <v>8487317</v>
      </c>
      <c r="C11" s="60">
        <v>44649.726640683955</v>
      </c>
      <c r="D11" s="61">
        <v>5260.7586874254785</v>
      </c>
      <c r="E11" s="60">
        <v>29702.98434407398</v>
      </c>
      <c r="F11" s="61">
        <v>3499.690696609303</v>
      </c>
      <c r="G11" s="60">
        <v>13198.693258196849</v>
      </c>
      <c r="H11" s="61">
        <v>1555.1078460009032</v>
      </c>
      <c r="I11" s="61">
        <v>13198.693258196849</v>
      </c>
      <c r="J11" s="61">
        <v>1555.1078460009032</v>
      </c>
      <c r="K11" s="60">
        <v>0</v>
      </c>
      <c r="L11" s="86">
        <v>0</v>
      </c>
      <c r="M11" s="60">
        <v>1748.0490384131328</v>
      </c>
      <c r="N11" s="61">
        <v>205.96014481527354</v>
      </c>
      <c r="O11" s="695"/>
      <c r="P11" s="23"/>
      <c r="AE11" s="23"/>
      <c r="AF11" s="23"/>
      <c r="AG11" s="22"/>
      <c r="AT11" s="23"/>
      <c r="AU11" s="23"/>
      <c r="AV11" s="23"/>
    </row>
    <row r="12" spans="1:48" ht="12.75" customHeight="1">
      <c r="A12" s="21" t="s">
        <v>55</v>
      </c>
      <c r="B12" s="690">
        <v>8819013</v>
      </c>
      <c r="C12" s="60">
        <v>45800.60742994267</v>
      </c>
      <c r="D12" s="61">
        <v>5193.393799276934</v>
      </c>
      <c r="E12" s="60">
        <v>26778.80960637602</v>
      </c>
      <c r="F12" s="61">
        <v>3036.486011118933</v>
      </c>
      <c r="G12" s="60">
        <v>17474.69179802856</v>
      </c>
      <c r="H12" s="61">
        <v>1981.4793104430803</v>
      </c>
      <c r="I12" s="61">
        <v>17474.69179802856</v>
      </c>
      <c r="J12" s="61">
        <v>1981.4793104430803</v>
      </c>
      <c r="K12" s="60">
        <v>0</v>
      </c>
      <c r="L12" s="86">
        <v>0</v>
      </c>
      <c r="M12" s="60">
        <v>1547.1060255380894</v>
      </c>
      <c r="N12" s="61">
        <v>175.42847771491998</v>
      </c>
      <c r="O12" s="695"/>
      <c r="P12" s="23"/>
      <c r="AE12" s="23"/>
      <c r="AF12" s="23"/>
      <c r="AG12" s="22"/>
      <c r="AT12" s="23"/>
      <c r="AU12" s="23"/>
      <c r="AV12" s="23"/>
    </row>
    <row r="13" spans="1:48" ht="12.75" customHeight="1">
      <c r="A13" s="21" t="s">
        <v>56</v>
      </c>
      <c r="B13" s="690">
        <v>9014521</v>
      </c>
      <c r="C13" s="60">
        <v>43171.42667401847</v>
      </c>
      <c r="D13" s="61">
        <v>4789.098242049519</v>
      </c>
      <c r="E13" s="60">
        <v>23906.153356752446</v>
      </c>
      <c r="F13" s="61">
        <v>2651.960470972606</v>
      </c>
      <c r="G13" s="60">
        <v>17872.88049626166</v>
      </c>
      <c r="H13" s="61">
        <v>1982.6766720341168</v>
      </c>
      <c r="I13" s="61">
        <v>17872.88049626166</v>
      </c>
      <c r="J13" s="61">
        <v>1982.6766720341168</v>
      </c>
      <c r="K13" s="60">
        <v>0</v>
      </c>
      <c r="L13" s="86">
        <v>0</v>
      </c>
      <c r="M13" s="60">
        <v>1392.392821004367</v>
      </c>
      <c r="N13" s="61">
        <v>154.4610990427963</v>
      </c>
      <c r="O13" s="695"/>
      <c r="P13" s="23"/>
      <c r="AE13" s="23"/>
      <c r="AF13" s="23"/>
      <c r="AG13" s="22"/>
      <c r="AT13" s="23"/>
      <c r="AU13" s="23"/>
      <c r="AV13" s="23"/>
    </row>
    <row r="14" spans="1:48" ht="12.75" customHeight="1">
      <c r="A14" s="21" t="s">
        <v>58</v>
      </c>
      <c r="B14" s="690">
        <v>9091648</v>
      </c>
      <c r="C14" s="60">
        <v>37860.90071887142</v>
      </c>
      <c r="D14" s="61">
        <v>4164.3605998463</v>
      </c>
      <c r="E14" s="60">
        <v>20631.425932480182</v>
      </c>
      <c r="F14" s="61">
        <v>2269.2724061116514</v>
      </c>
      <c r="G14" s="60">
        <v>15974.261654493806</v>
      </c>
      <c r="H14" s="61">
        <v>1757.0259709234022</v>
      </c>
      <c r="I14" s="61">
        <v>15974.261654493806</v>
      </c>
      <c r="J14" s="61">
        <v>1757.0259709234022</v>
      </c>
      <c r="K14" s="60">
        <v>0</v>
      </c>
      <c r="L14" s="86">
        <v>0</v>
      </c>
      <c r="M14" s="60">
        <v>1255.213131897436</v>
      </c>
      <c r="N14" s="61">
        <v>138.06222281124786</v>
      </c>
      <c r="O14" s="695"/>
      <c r="P14" s="23"/>
      <c r="AE14" s="23"/>
      <c r="AF14" s="23"/>
      <c r="AG14" s="22"/>
      <c r="AT14" s="23"/>
      <c r="AU14" s="23"/>
      <c r="AV14" s="23"/>
    </row>
    <row r="15" spans="1:48" ht="12.75" customHeight="1">
      <c r="A15" s="21" t="s">
        <v>59</v>
      </c>
      <c r="B15" s="690">
        <v>9166398</v>
      </c>
      <c r="C15" s="60">
        <v>38760.095283089984</v>
      </c>
      <c r="D15" s="61">
        <v>4228.4979643137885</v>
      </c>
      <c r="E15" s="60">
        <v>19643.65129265055</v>
      </c>
      <c r="F15" s="61">
        <v>2143.0065869549358</v>
      </c>
      <c r="G15" s="60">
        <v>17750.777237406408</v>
      </c>
      <c r="H15" s="61">
        <v>1936.5051831053383</v>
      </c>
      <c r="I15" s="61">
        <v>17750.777237406408</v>
      </c>
      <c r="J15" s="61">
        <v>1936.5051831053383</v>
      </c>
      <c r="K15" s="60">
        <v>0</v>
      </c>
      <c r="L15" s="86">
        <v>0</v>
      </c>
      <c r="M15" s="60">
        <v>1365.6667530330328</v>
      </c>
      <c r="N15" s="61">
        <v>148.98619425351515</v>
      </c>
      <c r="O15" s="695"/>
      <c r="P15" s="23"/>
      <c r="AE15" s="23"/>
      <c r="AF15" s="23"/>
      <c r="AG15" s="22"/>
      <c r="AT15" s="23"/>
      <c r="AU15" s="23"/>
      <c r="AV15" s="23"/>
    </row>
    <row r="16" spans="1:48" ht="12.75" customHeight="1">
      <c r="A16" s="21" t="s">
        <v>60</v>
      </c>
      <c r="B16" s="690">
        <v>8951695</v>
      </c>
      <c r="C16" s="60">
        <v>40342.60282975559</v>
      </c>
      <c r="D16" s="61">
        <v>4506.699885301677</v>
      </c>
      <c r="E16" s="60">
        <v>19943.49751381155</v>
      </c>
      <c r="F16" s="61">
        <v>2227.901812317282</v>
      </c>
      <c r="G16" s="60">
        <v>19157.173444896966</v>
      </c>
      <c r="H16" s="61">
        <v>2140.0610102217474</v>
      </c>
      <c r="I16" s="61">
        <v>19157.173444896966</v>
      </c>
      <c r="J16" s="61">
        <v>2140.0610102217474</v>
      </c>
      <c r="K16" s="60">
        <v>0</v>
      </c>
      <c r="L16" s="86">
        <v>0</v>
      </c>
      <c r="M16" s="60">
        <v>1241.9318710470702</v>
      </c>
      <c r="N16" s="61">
        <v>138.73706276264664</v>
      </c>
      <c r="O16" s="695"/>
      <c r="P16" s="23"/>
      <c r="AE16" s="23"/>
      <c r="AF16" s="23"/>
      <c r="AG16" s="22"/>
      <c r="AT16" s="23"/>
      <c r="AU16" s="23"/>
      <c r="AV16" s="23"/>
    </row>
    <row r="17" spans="1:48" ht="12.75" customHeight="1">
      <c r="A17" s="21" t="s">
        <v>61</v>
      </c>
      <c r="B17" s="690">
        <v>8943433</v>
      </c>
      <c r="C17" s="60">
        <v>41735.91058461253</v>
      </c>
      <c r="D17" s="61">
        <v>4666.654357964389</v>
      </c>
      <c r="E17" s="60">
        <v>21364.49141996863</v>
      </c>
      <c r="F17" s="61">
        <v>2388.8468130715164</v>
      </c>
      <c r="G17" s="60">
        <v>19092.06067852145</v>
      </c>
      <c r="H17" s="61">
        <v>2134.7575006735615</v>
      </c>
      <c r="I17" s="61">
        <v>19092.06067852145</v>
      </c>
      <c r="J17" s="61">
        <v>2134.7575006735615</v>
      </c>
      <c r="K17" s="60">
        <v>0</v>
      </c>
      <c r="L17" s="86">
        <v>0</v>
      </c>
      <c r="M17" s="60">
        <v>1279.358486122449</v>
      </c>
      <c r="N17" s="61">
        <v>143.05004421931142</v>
      </c>
      <c r="O17" s="695"/>
      <c r="P17" s="23"/>
      <c r="AE17" s="23"/>
      <c r="AF17" s="23"/>
      <c r="AG17" s="22"/>
      <c r="AT17" s="23"/>
      <c r="AU17" s="23"/>
      <c r="AV17" s="23"/>
    </row>
    <row r="18" spans="1:48" ht="12.75" customHeight="1">
      <c r="A18" s="21" t="s">
        <v>62</v>
      </c>
      <c r="B18" s="690">
        <v>8895705.333333334</v>
      </c>
      <c r="C18" s="60">
        <v>42550.05948207988</v>
      </c>
      <c r="D18" s="61">
        <v>4783.213684320165</v>
      </c>
      <c r="E18" s="60">
        <v>22052.86075973508</v>
      </c>
      <c r="F18" s="61">
        <v>2479.0457792144052</v>
      </c>
      <c r="G18" s="60">
        <v>19294.111056847087</v>
      </c>
      <c r="H18" s="61">
        <v>2168.9242543308637</v>
      </c>
      <c r="I18" s="61">
        <v>19294.111056847087</v>
      </c>
      <c r="J18" s="61">
        <v>2168.9242543308637</v>
      </c>
      <c r="K18" s="60">
        <v>0</v>
      </c>
      <c r="L18" s="86">
        <v>0</v>
      </c>
      <c r="M18" s="60">
        <v>1203.087665497717</v>
      </c>
      <c r="N18" s="61">
        <v>135.24365077489642</v>
      </c>
      <c r="O18" s="695"/>
      <c r="P18" s="23"/>
      <c r="AE18" s="23"/>
      <c r="AF18" s="23"/>
      <c r="AG18" s="22"/>
      <c r="AT18" s="23"/>
      <c r="AU18" s="23"/>
      <c r="AV18" s="23"/>
    </row>
    <row r="19" spans="1:48" ht="12.75" customHeight="1">
      <c r="A19" s="21" t="s">
        <v>63</v>
      </c>
      <c r="B19" s="690">
        <v>9072473.333333334</v>
      </c>
      <c r="C19" s="60">
        <v>46875.66303411465</v>
      </c>
      <c r="D19" s="61">
        <v>5166.800861446234</v>
      </c>
      <c r="E19" s="60">
        <v>22949.004329425086</v>
      </c>
      <c r="F19" s="61">
        <v>2529.5201745159993</v>
      </c>
      <c r="G19" s="60">
        <v>22713.638604232623</v>
      </c>
      <c r="H19" s="61">
        <v>2503.5773343945853</v>
      </c>
      <c r="I19" s="61">
        <v>22713.638604232623</v>
      </c>
      <c r="J19" s="61">
        <v>2503.5773343945853</v>
      </c>
      <c r="K19" s="60">
        <v>0</v>
      </c>
      <c r="L19" s="86">
        <v>0</v>
      </c>
      <c r="M19" s="60">
        <v>1213.0201004569421</v>
      </c>
      <c r="N19" s="61">
        <v>133.7033525356491</v>
      </c>
      <c r="O19" s="695"/>
      <c r="P19" s="23"/>
      <c r="AE19" s="23"/>
      <c r="AF19" s="23"/>
      <c r="AG19" s="22"/>
      <c r="AT19" s="23"/>
      <c r="AU19" s="23"/>
      <c r="AV19" s="23"/>
    </row>
    <row r="20" spans="1:48" ht="12.75" customHeight="1">
      <c r="A20" s="21" t="s">
        <v>64</v>
      </c>
      <c r="B20" s="690">
        <v>9301061.333333334</v>
      </c>
      <c r="C20" s="60">
        <v>49556.87440088281</v>
      </c>
      <c r="D20" s="61">
        <v>5328.088120791104</v>
      </c>
      <c r="E20" s="60">
        <v>25354.491795053975</v>
      </c>
      <c r="F20" s="61">
        <v>2725.978346598794</v>
      </c>
      <c r="G20" s="60">
        <v>23042.784463989174</v>
      </c>
      <c r="H20" s="61">
        <v>2477.4360299515465</v>
      </c>
      <c r="I20" s="61">
        <v>23042.784463989174</v>
      </c>
      <c r="J20" s="61">
        <v>2477.4360299515465</v>
      </c>
      <c r="K20" s="60">
        <v>0</v>
      </c>
      <c r="L20" s="86">
        <v>0</v>
      </c>
      <c r="M20" s="60">
        <v>1159.5981418396625</v>
      </c>
      <c r="N20" s="61">
        <v>124.67374424076434</v>
      </c>
      <c r="O20" s="695"/>
      <c r="P20" s="23"/>
      <c r="AE20" s="23"/>
      <c r="AF20" s="23"/>
      <c r="AG20" s="22"/>
      <c r="AT20" s="23"/>
      <c r="AU20" s="23"/>
      <c r="AV20" s="23"/>
    </row>
    <row r="21" spans="1:48" ht="12.75" customHeight="1">
      <c r="A21" s="21" t="s">
        <v>65</v>
      </c>
      <c r="B21" s="690">
        <v>9546413</v>
      </c>
      <c r="C21" s="60">
        <v>51142.617741925686</v>
      </c>
      <c r="D21" s="61">
        <v>5357.2601292156205</v>
      </c>
      <c r="E21" s="60">
        <v>27679.77488702657</v>
      </c>
      <c r="F21" s="61">
        <v>2899.494803653118</v>
      </c>
      <c r="G21" s="60">
        <v>22319.27964579944</v>
      </c>
      <c r="H21" s="61">
        <v>2337.9754936015697</v>
      </c>
      <c r="I21" s="61">
        <v>22319.27964579944</v>
      </c>
      <c r="J21" s="61">
        <v>2337.9754936015697</v>
      </c>
      <c r="K21" s="60">
        <v>0</v>
      </c>
      <c r="L21" s="86">
        <v>0</v>
      </c>
      <c r="M21" s="60">
        <v>1143.5632090996783</v>
      </c>
      <c r="N21" s="61">
        <v>119.78983196093425</v>
      </c>
      <c r="O21" s="695"/>
      <c r="P21" s="23"/>
      <c r="AE21" s="23"/>
      <c r="AF21" s="23"/>
      <c r="AG21" s="22"/>
      <c r="AT21" s="23"/>
      <c r="AU21" s="23"/>
      <c r="AV21" s="23"/>
    </row>
    <row r="22" spans="1:48" ht="12.75" customHeight="1">
      <c r="A22" s="21" t="s">
        <v>66</v>
      </c>
      <c r="B22" s="690">
        <v>9807399.666666666</v>
      </c>
      <c r="C22" s="60">
        <v>53410.319667450276</v>
      </c>
      <c r="D22" s="61">
        <v>5445.9205786199345</v>
      </c>
      <c r="E22" s="60">
        <v>30308.088152259512</v>
      </c>
      <c r="F22" s="61">
        <v>3090.328647997335</v>
      </c>
      <c r="G22" s="60">
        <v>22025.61370534414</v>
      </c>
      <c r="H22" s="61">
        <v>2245.815858836127</v>
      </c>
      <c r="I22" s="61">
        <v>22025.61370534414</v>
      </c>
      <c r="J22" s="61">
        <v>2245.815858836127</v>
      </c>
      <c r="K22" s="60">
        <v>0</v>
      </c>
      <c r="L22" s="86">
        <v>0</v>
      </c>
      <c r="M22" s="60">
        <v>1076.6178098466257</v>
      </c>
      <c r="N22" s="61">
        <v>109.77607178647244</v>
      </c>
      <c r="O22" s="695"/>
      <c r="P22" s="23"/>
      <c r="AE22" s="23"/>
      <c r="AF22" s="23"/>
      <c r="AG22" s="22"/>
      <c r="AT22" s="23"/>
      <c r="AU22" s="23"/>
      <c r="AV22" s="23"/>
    </row>
    <row r="23" spans="1:48" ht="12.75" customHeight="1">
      <c r="A23" s="21" t="s">
        <v>67</v>
      </c>
      <c r="B23" s="690">
        <v>10173256.333333334</v>
      </c>
      <c r="C23" s="60">
        <v>57785.68827827532</v>
      </c>
      <c r="D23" s="61">
        <v>5680.156518708445</v>
      </c>
      <c r="E23" s="60">
        <v>33664.70137173026</v>
      </c>
      <c r="F23" s="61">
        <v>3309.137238725194</v>
      </c>
      <c r="G23" s="60">
        <v>23101.364377881313</v>
      </c>
      <c r="H23" s="61">
        <v>2270.793502193412</v>
      </c>
      <c r="I23" s="61">
        <v>23101.364377881313</v>
      </c>
      <c r="J23" s="61">
        <v>2270.793502193412</v>
      </c>
      <c r="K23" s="60">
        <v>0</v>
      </c>
      <c r="L23" s="86">
        <v>0</v>
      </c>
      <c r="M23" s="60">
        <v>1019.62252866373</v>
      </c>
      <c r="N23" s="61">
        <v>100.22577778983812</v>
      </c>
      <c r="O23" s="695"/>
      <c r="P23" s="23"/>
      <c r="AE23" s="23"/>
      <c r="AF23" s="23"/>
      <c r="AG23" s="22"/>
      <c r="AT23" s="23"/>
      <c r="AU23" s="23"/>
      <c r="AV23" s="23"/>
    </row>
    <row r="24" spans="1:48" ht="12.75" customHeight="1">
      <c r="A24" s="21" t="s">
        <v>68</v>
      </c>
      <c r="B24" s="690">
        <v>10259869.333333334</v>
      </c>
      <c r="C24" s="60">
        <v>60854.71105983858</v>
      </c>
      <c r="D24" s="61">
        <v>5931.333926654158</v>
      </c>
      <c r="E24" s="60">
        <v>36001.71852179647</v>
      </c>
      <c r="F24" s="61">
        <v>3508.98411589223</v>
      </c>
      <c r="G24" s="60">
        <v>23830.827982796556</v>
      </c>
      <c r="H24" s="61">
        <v>2322.722366977177</v>
      </c>
      <c r="I24" s="61">
        <v>23830.827982796556</v>
      </c>
      <c r="J24" s="61">
        <v>2322.722366977177</v>
      </c>
      <c r="K24" s="60">
        <v>0</v>
      </c>
      <c r="L24" s="86">
        <v>0</v>
      </c>
      <c r="M24" s="60">
        <v>1022.1645552455517</v>
      </c>
      <c r="N24" s="61">
        <v>99.62744378475044</v>
      </c>
      <c r="O24" s="695"/>
      <c r="P24" s="23"/>
      <c r="AE24" s="23"/>
      <c r="AF24" s="23"/>
      <c r="AG24" s="22"/>
      <c r="AT24" s="23"/>
      <c r="AU24" s="23"/>
      <c r="AV24" s="23"/>
    </row>
    <row r="25" spans="1:48" ht="12.75" customHeight="1">
      <c r="A25" s="21" t="s">
        <v>69</v>
      </c>
      <c r="B25" s="690">
        <v>10174765.333333334</v>
      </c>
      <c r="C25" s="60">
        <v>68763.96885913043</v>
      </c>
      <c r="D25" s="61">
        <v>6758.28548436928</v>
      </c>
      <c r="E25" s="60">
        <v>36473.67751299477</v>
      </c>
      <c r="F25" s="61">
        <v>3584.7192852206754</v>
      </c>
      <c r="G25" s="60">
        <v>31292.9690776038</v>
      </c>
      <c r="H25" s="61">
        <v>3075.5470079575757</v>
      </c>
      <c r="I25" s="61">
        <v>31292.9690776038</v>
      </c>
      <c r="J25" s="61">
        <v>3075.5470079575757</v>
      </c>
      <c r="K25" s="60">
        <v>0</v>
      </c>
      <c r="L25" s="86">
        <v>0</v>
      </c>
      <c r="M25" s="60">
        <v>997.3222685318559</v>
      </c>
      <c r="N25" s="61">
        <v>98.0191911910292</v>
      </c>
      <c r="O25" s="695"/>
      <c r="P25" s="23"/>
      <c r="AE25" s="23"/>
      <c r="AF25" s="23"/>
      <c r="AG25" s="22"/>
      <c r="AT25" s="23"/>
      <c r="AU25" s="23"/>
      <c r="AV25" s="23"/>
    </row>
    <row r="26" spans="1:48" ht="12.75" customHeight="1">
      <c r="A26" s="21" t="s">
        <v>70</v>
      </c>
      <c r="B26" s="690">
        <v>10173999.333333334</v>
      </c>
      <c r="C26" s="60">
        <v>74768.12978817022</v>
      </c>
      <c r="D26" s="61">
        <v>7348.94188003389</v>
      </c>
      <c r="E26" s="60">
        <v>37053.31296478002</v>
      </c>
      <c r="F26" s="61">
        <v>3641.961410728749</v>
      </c>
      <c r="G26" s="60">
        <v>36745.50833247376</v>
      </c>
      <c r="H26" s="61">
        <v>3611.7073658618697</v>
      </c>
      <c r="I26" s="61">
        <v>36745.50833247376</v>
      </c>
      <c r="J26" s="61">
        <v>3611.7073658618697</v>
      </c>
      <c r="K26" s="60">
        <v>0</v>
      </c>
      <c r="L26" s="86">
        <v>0</v>
      </c>
      <c r="M26" s="60">
        <v>969.3084909164421</v>
      </c>
      <c r="N26" s="61">
        <v>95.27310344327151</v>
      </c>
      <c r="O26" s="695"/>
      <c r="P26" s="23"/>
      <c r="AE26" s="23"/>
      <c r="AF26" s="23"/>
      <c r="AG26" s="22"/>
      <c r="AT26" s="23"/>
      <c r="AU26" s="23"/>
      <c r="AV26" s="23"/>
    </row>
    <row r="27" spans="1:48" ht="12.75" customHeight="1">
      <c r="A27" s="21" t="s">
        <v>71</v>
      </c>
      <c r="B27" s="690">
        <v>10159983.333333334</v>
      </c>
      <c r="C27" s="60">
        <v>77904.06559001103</v>
      </c>
      <c r="D27" s="61">
        <v>7667.735569449198</v>
      </c>
      <c r="E27" s="60">
        <v>36826.13386668628</v>
      </c>
      <c r="F27" s="61">
        <v>3624.6254209753897</v>
      </c>
      <c r="G27" s="60">
        <v>40136.011380242795</v>
      </c>
      <c r="H27" s="61">
        <v>3950.401301207134</v>
      </c>
      <c r="I27" s="61">
        <v>42173.274855652635</v>
      </c>
      <c r="J27" s="61">
        <v>4150.919688744827</v>
      </c>
      <c r="K27" s="60">
        <v>0</v>
      </c>
      <c r="L27" s="86">
        <v>0</v>
      </c>
      <c r="M27" s="60">
        <v>941.9203430819672</v>
      </c>
      <c r="N27" s="61">
        <v>92.70884726667536</v>
      </c>
      <c r="O27" s="695"/>
      <c r="P27" s="23"/>
      <c r="AE27" s="23"/>
      <c r="AF27" s="23"/>
      <c r="AG27" s="22"/>
      <c r="AT27" s="23"/>
      <c r="AU27" s="23"/>
      <c r="AV27" s="23"/>
    </row>
    <row r="28" spans="1:48" ht="12.75" customHeight="1">
      <c r="A28" s="21" t="s">
        <v>72</v>
      </c>
      <c r="B28" s="690">
        <v>10324466</v>
      </c>
      <c r="C28" s="60">
        <v>82357.53338087504</v>
      </c>
      <c r="D28" s="61">
        <v>7976.929110026131</v>
      </c>
      <c r="E28" s="60">
        <v>38613.32549402067</v>
      </c>
      <c r="F28" s="61">
        <v>3739.9828227455705</v>
      </c>
      <c r="G28" s="60">
        <v>42829.221282090046</v>
      </c>
      <c r="H28" s="61">
        <v>4148.323146406801</v>
      </c>
      <c r="I28" s="61">
        <v>45596.664339414885</v>
      </c>
      <c r="J28" s="61">
        <v>4416.370235459624</v>
      </c>
      <c r="K28" s="60">
        <v>0</v>
      </c>
      <c r="L28" s="86">
        <v>0</v>
      </c>
      <c r="M28" s="60">
        <v>914.9866047643311</v>
      </c>
      <c r="N28" s="61">
        <v>88.62314087375862</v>
      </c>
      <c r="O28" s="695"/>
      <c r="P28" s="23"/>
      <c r="AE28" s="23"/>
      <c r="AF28" s="23"/>
      <c r="AG28" s="22"/>
      <c r="AT28" s="23"/>
      <c r="AU28" s="23"/>
      <c r="AV28" s="23"/>
    </row>
    <row r="29" spans="1:48" ht="12.75" customHeight="1">
      <c r="A29" s="21" t="s">
        <v>73</v>
      </c>
      <c r="B29" s="690">
        <v>10459479</v>
      </c>
      <c r="C29" s="60">
        <v>88950.90056680469</v>
      </c>
      <c r="D29" s="61">
        <v>8504.33377865233</v>
      </c>
      <c r="E29" s="60">
        <v>41576.1529291096</v>
      </c>
      <c r="F29" s="61">
        <v>3974.9736032846</v>
      </c>
      <c r="G29" s="60">
        <v>44025.365958081355</v>
      </c>
      <c r="H29" s="61">
        <v>4209.135651793111</v>
      </c>
      <c r="I29" s="61">
        <v>47387.401845931825</v>
      </c>
      <c r="J29" s="61">
        <v>4530.570006969929</v>
      </c>
      <c r="K29" s="60">
        <v>2163.7357092211837</v>
      </c>
      <c r="L29" s="61">
        <v>206.86840226183196</v>
      </c>
      <c r="M29" s="60">
        <v>1185.6459703925234</v>
      </c>
      <c r="N29" s="61">
        <v>113.35612131278464</v>
      </c>
      <c r="O29" s="695"/>
      <c r="P29" s="23"/>
      <c r="AE29" s="23"/>
      <c r="AF29" s="23"/>
      <c r="AG29" s="22"/>
      <c r="AT29" s="23"/>
      <c r="AU29" s="23"/>
      <c r="AV29" s="23"/>
    </row>
    <row r="30" spans="1:48" ht="12.75" customHeight="1">
      <c r="A30" s="21" t="s">
        <v>74</v>
      </c>
      <c r="B30" s="690">
        <v>10556893</v>
      </c>
      <c r="C30" s="60">
        <v>96768.05839859962</v>
      </c>
      <c r="D30" s="61">
        <v>9166.338845965345</v>
      </c>
      <c r="E30" s="60">
        <v>45640.55698240742</v>
      </c>
      <c r="F30" s="61">
        <v>4323.294456276806</v>
      </c>
      <c r="G30" s="60">
        <v>44876.8088229814</v>
      </c>
      <c r="H30" s="61">
        <v>4250.9485340981855</v>
      </c>
      <c r="I30" s="61">
        <v>49027.71813670689</v>
      </c>
      <c r="J30" s="61">
        <v>4644.142754568687</v>
      </c>
      <c r="K30" s="60">
        <v>5084.69071620098</v>
      </c>
      <c r="L30" s="61">
        <v>481.6465143864753</v>
      </c>
      <c r="M30" s="60">
        <v>1166.001877009804</v>
      </c>
      <c r="N30" s="61">
        <v>110.44934120387542</v>
      </c>
      <c r="O30" s="695"/>
      <c r="P30" s="23"/>
      <c r="AE30" s="23"/>
      <c r="AF30" s="23"/>
      <c r="AG30" s="22"/>
      <c r="AT30" s="23"/>
      <c r="AU30" s="23"/>
      <c r="AV30" s="23"/>
    </row>
    <row r="31" spans="1:48" ht="12.75" customHeight="1">
      <c r="A31" s="21" t="s">
        <v>75</v>
      </c>
      <c r="B31" s="690">
        <v>10818667</v>
      </c>
      <c r="C31" s="60">
        <v>101432.36619364153</v>
      </c>
      <c r="D31" s="61">
        <v>9375.680589266822</v>
      </c>
      <c r="E31" s="60">
        <v>48389.96547653982</v>
      </c>
      <c r="F31" s="61">
        <v>4472.821418437209</v>
      </c>
      <c r="G31" s="60">
        <v>46040.116090994925</v>
      </c>
      <c r="H31" s="61">
        <v>4255.618191316446</v>
      </c>
      <c r="I31" s="61">
        <v>52430.02466927927</v>
      </c>
      <c r="J31" s="61">
        <v>4846.255520137488</v>
      </c>
      <c r="K31" s="60">
        <v>5811.0122883023405</v>
      </c>
      <c r="L31" s="61">
        <v>537.1283068701847</v>
      </c>
      <c r="M31" s="60">
        <v>1191.2723378044393</v>
      </c>
      <c r="N31" s="61">
        <v>110.11267264298266</v>
      </c>
      <c r="O31" s="695"/>
      <c r="P31" s="23"/>
      <c r="AE31" s="23"/>
      <c r="AF31" s="23"/>
      <c r="AG31" s="22"/>
      <c r="AT31" s="23"/>
      <c r="AU31" s="23"/>
      <c r="AV31" s="23"/>
    </row>
    <row r="32" spans="1:48" ht="12.75" customHeight="1">
      <c r="A32" s="21" t="s">
        <v>76</v>
      </c>
      <c r="B32" s="690">
        <v>11110474</v>
      </c>
      <c r="C32" s="60">
        <v>104303.71183849093</v>
      </c>
      <c r="D32" s="61">
        <v>9387.872366065652</v>
      </c>
      <c r="E32" s="60">
        <v>50794.07752609767</v>
      </c>
      <c r="F32" s="61">
        <v>4571.729120296548</v>
      </c>
      <c r="G32" s="60">
        <v>46559.558507763635</v>
      </c>
      <c r="H32" s="61">
        <v>4190.600554734536</v>
      </c>
      <c r="I32" s="61">
        <v>53440.366609615485</v>
      </c>
      <c r="J32" s="61">
        <v>4809.908795035701</v>
      </c>
      <c r="K32" s="60">
        <v>5692.3992664814805</v>
      </c>
      <c r="L32" s="61">
        <v>512.3453118635155</v>
      </c>
      <c r="M32" s="60">
        <v>1257.676538148148</v>
      </c>
      <c r="N32" s="61">
        <v>113.19737917105499</v>
      </c>
      <c r="O32" s="695"/>
      <c r="P32" s="23"/>
      <c r="AE32" s="23"/>
      <c r="AF32" s="23"/>
      <c r="AG32" s="22"/>
      <c r="AT32" s="23"/>
      <c r="AU32" s="23"/>
      <c r="AV32" s="23"/>
    </row>
    <row r="33" spans="1:48" ht="12.75" customHeight="1">
      <c r="A33" s="21" t="s">
        <v>77</v>
      </c>
      <c r="B33" s="690">
        <v>11607663</v>
      </c>
      <c r="C33" s="60">
        <v>111852.70914563976</v>
      </c>
      <c r="D33" s="61">
        <v>9636.109279330367</v>
      </c>
      <c r="E33" s="60">
        <v>55019.123289631665</v>
      </c>
      <c r="F33" s="61">
        <v>4739.89667770607</v>
      </c>
      <c r="G33" s="60">
        <v>49418.445635510434</v>
      </c>
      <c r="H33" s="61">
        <v>4257.398378597865</v>
      </c>
      <c r="I33" s="61">
        <v>57604.17588903156</v>
      </c>
      <c r="J33" s="61">
        <v>4962.598921852879</v>
      </c>
      <c r="K33" s="60">
        <v>6095.153052137095</v>
      </c>
      <c r="L33" s="61">
        <v>525.09734751406</v>
      </c>
      <c r="M33" s="60">
        <v>1319.9871683605634</v>
      </c>
      <c r="N33" s="61">
        <v>113.71687551237173</v>
      </c>
      <c r="O33" s="695"/>
      <c r="P33" s="23"/>
      <c r="AE33" s="23"/>
      <c r="AF33" s="23"/>
      <c r="AG33" s="22"/>
      <c r="AT33" s="23"/>
      <c r="AU33" s="23"/>
      <c r="AV33" s="23"/>
    </row>
    <row r="34" spans="1:48" ht="12.75" customHeight="1">
      <c r="A34" s="21" t="s">
        <v>78</v>
      </c>
      <c r="B34" s="690">
        <v>12168161</v>
      </c>
      <c r="C34" s="60">
        <v>123422.28107236356</v>
      </c>
      <c r="D34" s="61">
        <v>10143.051285429538</v>
      </c>
      <c r="E34" s="60">
        <v>59554.99254330262</v>
      </c>
      <c r="F34" s="61">
        <v>4894.329763002201</v>
      </c>
      <c r="G34" s="60">
        <v>55741.48317198115</v>
      </c>
      <c r="H34" s="61">
        <v>4580.92912905912</v>
      </c>
      <c r="I34" s="61">
        <v>66454.99211145921</v>
      </c>
      <c r="J34" s="61">
        <v>5461.383368568119</v>
      </c>
      <c r="K34" s="60">
        <v>6821.356524564541</v>
      </c>
      <c r="L34" s="61">
        <v>560.590587564098</v>
      </c>
      <c r="M34" s="60">
        <v>1304.4488325152695</v>
      </c>
      <c r="N34" s="61">
        <v>107.20180580412024</v>
      </c>
      <c r="O34" s="695"/>
      <c r="P34" s="23"/>
      <c r="AE34" s="23"/>
      <c r="AF34" s="23"/>
      <c r="AG34" s="22"/>
      <c r="AT34" s="23"/>
      <c r="AU34" s="23"/>
      <c r="AV34" s="23"/>
    </row>
    <row r="35" spans="1:48" ht="12.75" customHeight="1">
      <c r="A35" s="21" t="s">
        <v>79</v>
      </c>
      <c r="B35" s="690">
        <v>12521262</v>
      </c>
      <c r="C35" s="60">
        <v>136147.23926838307</v>
      </c>
      <c r="D35" s="61">
        <v>10873.284120113698</v>
      </c>
      <c r="E35" s="60">
        <v>64481.71882863442</v>
      </c>
      <c r="F35" s="61">
        <v>5149.777940005921</v>
      </c>
      <c r="G35" s="60">
        <v>63047.991690111245</v>
      </c>
      <c r="H35" s="61">
        <v>5035.2745346364645</v>
      </c>
      <c r="I35" s="61">
        <v>76791.92165204708</v>
      </c>
      <c r="J35" s="61">
        <v>6132.921877367239</v>
      </c>
      <c r="K35" s="60">
        <v>7346.964666113738</v>
      </c>
      <c r="L35" s="61">
        <v>586.7591194971991</v>
      </c>
      <c r="M35" s="60">
        <v>1270.5640835236543</v>
      </c>
      <c r="N35" s="61">
        <v>101.47252597411142</v>
      </c>
      <c r="O35" s="695"/>
      <c r="P35" s="23"/>
      <c r="AE35" s="23"/>
      <c r="AF35" s="23"/>
      <c r="AG35" s="22"/>
      <c r="AT35" s="23"/>
      <c r="AU35" s="23"/>
      <c r="AV35" s="23"/>
    </row>
    <row r="36" spans="1:48" ht="12.75" customHeight="1">
      <c r="A36" s="21" t="s">
        <v>80</v>
      </c>
      <c r="B36" s="690">
        <v>12830766</v>
      </c>
      <c r="C36" s="60">
        <v>143933.89998603577</v>
      </c>
      <c r="D36" s="61">
        <v>11217.872727632612</v>
      </c>
      <c r="E36" s="60">
        <v>67527.41010107913</v>
      </c>
      <c r="F36" s="61">
        <v>5262.9289709655</v>
      </c>
      <c r="G36" s="60">
        <v>67619.91778628767</v>
      </c>
      <c r="H36" s="61">
        <v>5270.138804361927</v>
      </c>
      <c r="I36" s="61">
        <v>85515.78874721692</v>
      </c>
      <c r="J36" s="61">
        <v>6664.901280813392</v>
      </c>
      <c r="K36" s="60">
        <v>7560.783872079733</v>
      </c>
      <c r="L36" s="61">
        <v>589.2698746185328</v>
      </c>
      <c r="M36" s="60">
        <v>1225.788226589229</v>
      </c>
      <c r="N36" s="61">
        <v>95.53507768665013</v>
      </c>
      <c r="O36" s="695"/>
      <c r="P36" s="23"/>
      <c r="AE36" s="23"/>
      <c r="AF36" s="23"/>
      <c r="AG36" s="22"/>
      <c r="AT36" s="23"/>
      <c r="AU36" s="23"/>
      <c r="AV36" s="23"/>
    </row>
    <row r="37" spans="1:48" ht="12.75" customHeight="1">
      <c r="A37" s="21" t="s">
        <v>81</v>
      </c>
      <c r="B37" s="690">
        <v>13027167</v>
      </c>
      <c r="C37" s="60">
        <v>147431.77858371296</v>
      </c>
      <c r="D37" s="61">
        <v>11317.255592387275</v>
      </c>
      <c r="E37" s="60">
        <v>69290.19820611802</v>
      </c>
      <c r="F37" s="61">
        <v>5318.899973119099</v>
      </c>
      <c r="G37" s="60">
        <v>69317.168666519</v>
      </c>
      <c r="H37" s="61">
        <v>5320.970297419156</v>
      </c>
      <c r="I37" s="61">
        <v>90584.68575966128</v>
      </c>
      <c r="J37" s="61">
        <v>6953.521495476437</v>
      </c>
      <c r="K37" s="60">
        <v>7648.118371342033</v>
      </c>
      <c r="L37" s="61">
        <v>587.0899153547377</v>
      </c>
      <c r="M37" s="60">
        <v>1176.2933397338793</v>
      </c>
      <c r="N37" s="61">
        <v>90.29540649428071</v>
      </c>
      <c r="O37" s="695"/>
      <c r="P37" s="23"/>
      <c r="AE37" s="23"/>
      <c r="AF37" s="23"/>
      <c r="AG37" s="22"/>
      <c r="AT37" s="23"/>
      <c r="AU37" s="23"/>
      <c r="AV37" s="23"/>
    </row>
    <row r="38" spans="1:48" ht="12.75" customHeight="1">
      <c r="A38" s="21" t="s">
        <v>82</v>
      </c>
      <c r="B38" s="690">
        <v>13224503</v>
      </c>
      <c r="C38" s="60">
        <v>151123.9280087413</v>
      </c>
      <c r="D38" s="61">
        <v>11427.569566035208</v>
      </c>
      <c r="E38" s="60">
        <v>72010.91566181254</v>
      </c>
      <c r="F38" s="61">
        <v>5445.264420281998</v>
      </c>
      <c r="G38" s="60">
        <v>70437.67603490854</v>
      </c>
      <c r="H38" s="61">
        <v>5326.300431472437</v>
      </c>
      <c r="I38" s="61">
        <v>94658.19495382745</v>
      </c>
      <c r="J38" s="61">
        <v>7157.7884593339695</v>
      </c>
      <c r="K38" s="60">
        <v>7557.3125671553125</v>
      </c>
      <c r="L38" s="61">
        <v>571.4628797131592</v>
      </c>
      <c r="M38" s="60">
        <v>1118.023744864865</v>
      </c>
      <c r="N38" s="61">
        <v>84.54183456761022</v>
      </c>
      <c r="O38" s="695"/>
      <c r="P38" s="23"/>
      <c r="AE38" s="23"/>
      <c r="AF38" s="23"/>
      <c r="AG38" s="22"/>
      <c r="AT38" s="23"/>
      <c r="AU38" s="23"/>
      <c r="AV38" s="23"/>
    </row>
    <row r="39" spans="1:48" ht="12.75" customHeight="1">
      <c r="A39" s="21" t="s">
        <v>83</v>
      </c>
      <c r="B39" s="690">
        <v>13595962</v>
      </c>
      <c r="C39" s="60">
        <v>162251.65545873586</v>
      </c>
      <c r="D39" s="61">
        <v>11933.812072932818</v>
      </c>
      <c r="E39" s="60">
        <v>76550.4254116464</v>
      </c>
      <c r="F39" s="61">
        <v>5630.379476762761</v>
      </c>
      <c r="G39" s="60">
        <v>77121.03976358572</v>
      </c>
      <c r="H39" s="61">
        <v>5672.348875613636</v>
      </c>
      <c r="I39" s="61">
        <v>103149.34833495357</v>
      </c>
      <c r="J39" s="61">
        <v>7586.763506322948</v>
      </c>
      <c r="K39" s="60">
        <v>7488.032342927918</v>
      </c>
      <c r="L39" s="61">
        <v>550.7541388338624</v>
      </c>
      <c r="M39" s="60">
        <v>1092.1579405758068</v>
      </c>
      <c r="N39" s="61">
        <v>80.32958172255901</v>
      </c>
      <c r="O39" s="695"/>
      <c r="P39" s="23"/>
      <c r="AE39" s="23"/>
      <c r="AF39" s="23"/>
      <c r="AG39" s="22"/>
      <c r="AT39" s="23"/>
      <c r="AU39" s="23"/>
      <c r="AV39" s="23"/>
    </row>
    <row r="40" spans="1:48" ht="12.75" customHeight="1">
      <c r="A40" s="21" t="s">
        <v>8</v>
      </c>
      <c r="B40" s="690">
        <v>14199392</v>
      </c>
      <c r="C40" s="60">
        <v>185881.87710434996</v>
      </c>
      <c r="D40" s="61">
        <v>13090.833544446828</v>
      </c>
      <c r="E40" s="60">
        <v>81559.15906894808</v>
      </c>
      <c r="F40" s="61">
        <v>5743.848685137228</v>
      </c>
      <c r="G40" s="60">
        <v>91911.63413057248</v>
      </c>
      <c r="H40" s="61">
        <v>6472.927441581476</v>
      </c>
      <c r="I40" s="61">
        <v>104549.12208314653</v>
      </c>
      <c r="J40" s="61">
        <v>7362.929489033511</v>
      </c>
      <c r="K40" s="60">
        <v>11376.759676573862</v>
      </c>
      <c r="L40" s="61">
        <v>801.2145644386649</v>
      </c>
      <c r="M40" s="60">
        <v>1034.3242282555327</v>
      </c>
      <c r="N40" s="61">
        <v>72.84285328946005</v>
      </c>
      <c r="O40" s="695"/>
      <c r="P40" s="23"/>
      <c r="AE40" s="23"/>
      <c r="AF40" s="23"/>
      <c r="AG40" s="22"/>
      <c r="AT40" s="23"/>
      <c r="AU40" s="23"/>
      <c r="AV40" s="23"/>
    </row>
    <row r="41" spans="1:48" ht="12.75" customHeight="1">
      <c r="A41" s="21" t="s">
        <v>6</v>
      </c>
      <c r="B41" s="690">
        <v>15291112</v>
      </c>
      <c r="C41" s="60">
        <v>233123.3760892258</v>
      </c>
      <c r="D41" s="61">
        <v>15245.67841038806</v>
      </c>
      <c r="E41" s="60">
        <v>105524.03778405576</v>
      </c>
      <c r="F41" s="61">
        <v>6901.004831045365</v>
      </c>
      <c r="G41" s="60">
        <v>108738.74928871788</v>
      </c>
      <c r="H41" s="61">
        <v>7111.238822181008</v>
      </c>
      <c r="I41" s="61">
        <v>117958.88757458607</v>
      </c>
      <c r="J41" s="61">
        <v>7714.212516041088</v>
      </c>
      <c r="K41" s="60">
        <v>17805.771570162153</v>
      </c>
      <c r="L41" s="61">
        <v>1164.4523675035637</v>
      </c>
      <c r="M41" s="60">
        <v>1054.8174462900104</v>
      </c>
      <c r="N41" s="61">
        <v>68.98238965812364</v>
      </c>
      <c r="O41" s="695"/>
      <c r="P41" s="23"/>
      <c r="AE41" s="23"/>
      <c r="AF41" s="23"/>
      <c r="AG41" s="22"/>
      <c r="AT41" s="23"/>
      <c r="AU41" s="23"/>
      <c r="AV41" s="23"/>
    </row>
    <row r="42" spans="1:48" ht="13.5" customHeight="1">
      <c r="A42" s="21" t="s">
        <v>3</v>
      </c>
      <c r="B42" s="690">
        <v>15726881</v>
      </c>
      <c r="C42" s="60">
        <v>253500.53065555368</v>
      </c>
      <c r="D42" s="61">
        <v>16118.932333471188</v>
      </c>
      <c r="E42" s="60">
        <v>118171.03973639106</v>
      </c>
      <c r="F42" s="61">
        <v>7513.952686256802</v>
      </c>
      <c r="G42" s="60">
        <v>113832.99684904717</v>
      </c>
      <c r="H42" s="61">
        <v>7238.116499326673</v>
      </c>
      <c r="I42" s="61">
        <v>122104.87817613616</v>
      </c>
      <c r="J42" s="61">
        <v>7764.087372196442</v>
      </c>
      <c r="K42" s="60">
        <v>20452.58693258574</v>
      </c>
      <c r="L42" s="61">
        <v>1300.4858962553185</v>
      </c>
      <c r="M42" s="60">
        <v>1043.9071375297576</v>
      </c>
      <c r="N42" s="61">
        <v>66.37725163239664</v>
      </c>
      <c r="O42" s="695"/>
      <c r="P42" s="23"/>
      <c r="AE42" s="23"/>
      <c r="AF42" s="23"/>
      <c r="AG42" s="22"/>
      <c r="AT42" s="23"/>
      <c r="AU42" s="23"/>
      <c r="AV42" s="23"/>
    </row>
    <row r="43" spans="1:48" ht="12.75" customHeight="1">
      <c r="A43" s="21" t="s">
        <v>145</v>
      </c>
      <c r="B43" s="690">
        <v>15665677</v>
      </c>
      <c r="C43" s="60">
        <v>246924.98592932193</v>
      </c>
      <c r="D43" s="61">
        <v>15762.165013955153</v>
      </c>
      <c r="E43" s="60">
        <v>115578.33918557764</v>
      </c>
      <c r="F43" s="61">
        <v>7377.806856708308</v>
      </c>
      <c r="G43" s="60">
        <v>110983.22642914661</v>
      </c>
      <c r="H43" s="61">
        <v>7084.4832578347305</v>
      </c>
      <c r="I43" s="61">
        <v>119275.64558265977</v>
      </c>
      <c r="J43" s="61">
        <v>7613.8200463765315</v>
      </c>
      <c r="K43" s="60">
        <v>19357.95828842932</v>
      </c>
      <c r="L43" s="61">
        <v>1235.692417788859</v>
      </c>
      <c r="M43" s="60">
        <v>1005.4620261683237</v>
      </c>
      <c r="N43" s="61">
        <v>64.18248162325342</v>
      </c>
      <c r="O43" s="695"/>
      <c r="P43" s="23"/>
      <c r="AE43" s="23"/>
      <c r="AF43" s="23"/>
      <c r="AG43" s="22"/>
      <c r="AT43" s="23"/>
      <c r="AU43" s="23"/>
      <c r="AV43" s="23"/>
    </row>
    <row r="44" spans="1:48" ht="12.75" customHeight="1">
      <c r="A44" s="21" t="s">
        <v>148</v>
      </c>
      <c r="B44" s="690">
        <v>15372284</v>
      </c>
      <c r="C44" s="60">
        <v>241799.9418872396</v>
      </c>
      <c r="D44" s="61">
        <v>15729.604129564585</v>
      </c>
      <c r="E44" s="60">
        <v>117967.01476197121</v>
      </c>
      <c r="F44" s="61">
        <v>7674.006983085351</v>
      </c>
      <c r="G44" s="60">
        <v>105060.08407586702</v>
      </c>
      <c r="H44" s="61">
        <v>6834.383496679285</v>
      </c>
      <c r="I44" s="61">
        <v>114674.97635186395</v>
      </c>
      <c r="J44" s="61">
        <v>7459.852833311169</v>
      </c>
      <c r="K44" s="60">
        <v>17788.922471847025</v>
      </c>
      <c r="L44" s="61">
        <v>1157.2075087766416</v>
      </c>
      <c r="M44" s="60">
        <v>983.9205775542985</v>
      </c>
      <c r="N44" s="61">
        <v>64.00614102330522</v>
      </c>
      <c r="O44" s="695"/>
      <c r="P44" s="23"/>
      <c r="AE44" s="23"/>
      <c r="AF44" s="23"/>
      <c r="AG44" s="22"/>
      <c r="AT44" s="23"/>
      <c r="AU44" s="23"/>
      <c r="AV44" s="23"/>
    </row>
    <row r="45" spans="1:48" ht="12.75" customHeight="1">
      <c r="A45" s="21" t="s">
        <v>163</v>
      </c>
      <c r="B45" s="690">
        <v>15059875.244277913</v>
      </c>
      <c r="C45" s="60">
        <v>238258.94656573073</v>
      </c>
      <c r="D45" s="61">
        <v>15820.77824026189</v>
      </c>
      <c r="E45" s="60">
        <v>122669.53601081025</v>
      </c>
      <c r="F45" s="61">
        <v>8145.454993554428</v>
      </c>
      <c r="G45" s="60">
        <v>95914.41055492048</v>
      </c>
      <c r="H45" s="61">
        <v>6368.8715211212475</v>
      </c>
      <c r="I45" s="61">
        <v>105954.41055492048</v>
      </c>
      <c r="J45" s="61">
        <v>7035.543710441989</v>
      </c>
      <c r="K45" s="60">
        <v>18700</v>
      </c>
      <c r="L45" s="61">
        <v>1241.710153416123</v>
      </c>
      <c r="M45" s="60">
        <v>975</v>
      </c>
      <c r="N45" s="61">
        <v>64.74157217009197</v>
      </c>
      <c r="O45" s="695"/>
      <c r="P45" s="23"/>
      <c r="AE45" s="23"/>
      <c r="AF45" s="23"/>
      <c r="AG45" s="22"/>
      <c r="AT45" s="23"/>
      <c r="AU45" s="23"/>
      <c r="AV45" s="23"/>
    </row>
    <row r="46" spans="1:48" s="18" customFormat="1" ht="63.75">
      <c r="A46" s="194" t="s">
        <v>87</v>
      </c>
      <c r="B46" s="688" t="s">
        <v>996</v>
      </c>
      <c r="C46" s="92" t="s">
        <v>22</v>
      </c>
      <c r="D46" s="92" t="s">
        <v>23</v>
      </c>
      <c r="E46" s="92" t="s">
        <v>24</v>
      </c>
      <c r="F46" s="92" t="s">
        <v>44</v>
      </c>
      <c r="G46" s="92" t="s">
        <v>25</v>
      </c>
      <c r="H46" s="92" t="s">
        <v>45</v>
      </c>
      <c r="I46" s="92" t="s">
        <v>968</v>
      </c>
      <c r="J46" s="92" t="s">
        <v>969</v>
      </c>
      <c r="K46" s="93" t="s">
        <v>14</v>
      </c>
      <c r="L46" s="92" t="s">
        <v>26</v>
      </c>
      <c r="M46" s="92" t="s">
        <v>174</v>
      </c>
      <c r="N46" s="92" t="s">
        <v>175</v>
      </c>
      <c r="O46" s="19"/>
      <c r="P46" s="19"/>
      <c r="AE46" s="19"/>
      <c r="AF46" s="19"/>
      <c r="AG46" s="19"/>
      <c r="AT46" s="19"/>
      <c r="AU46" s="19"/>
      <c r="AV46" s="19"/>
    </row>
    <row r="47" spans="1:48" ht="12.75" customHeight="1">
      <c r="A47" s="21" t="s">
        <v>66</v>
      </c>
      <c r="B47" s="690">
        <v>8624252.666666666</v>
      </c>
      <c r="C47" s="60">
        <v>44390.29081273675</v>
      </c>
      <c r="D47" s="61">
        <v>5147.146370642444</v>
      </c>
      <c r="E47" s="60">
        <v>26833.549382605433</v>
      </c>
      <c r="F47" s="61">
        <v>3111.40575534376</v>
      </c>
      <c r="G47" s="60">
        <v>16525.562374973026</v>
      </c>
      <c r="H47" s="61">
        <v>1916.173263202906</v>
      </c>
      <c r="I47" s="61">
        <v>16525.562374973026</v>
      </c>
      <c r="J47" s="61">
        <v>1916.1732632029057</v>
      </c>
      <c r="K47" s="60">
        <v>0</v>
      </c>
      <c r="L47" s="86">
        <v>0</v>
      </c>
      <c r="M47" s="60">
        <v>1031.1790551582849</v>
      </c>
      <c r="N47" s="61">
        <v>119.56735209577793</v>
      </c>
      <c r="O47" s="23"/>
      <c r="P47" s="23"/>
      <c r="AE47" s="23"/>
      <c r="AF47" s="23"/>
      <c r="AG47" s="22"/>
      <c r="AT47" s="23"/>
      <c r="AU47" s="23"/>
      <c r="AV47" s="23"/>
    </row>
    <row r="48" spans="1:48" ht="12.75" customHeight="1">
      <c r="A48" s="21" t="s">
        <v>67</v>
      </c>
      <c r="B48" s="690">
        <v>8937423</v>
      </c>
      <c r="C48" s="60">
        <v>48067.290266444674</v>
      </c>
      <c r="D48" s="61">
        <v>5378.20468679223</v>
      </c>
      <c r="E48" s="60">
        <v>29769.821462276625</v>
      </c>
      <c r="F48" s="61">
        <v>3330.9178117983924</v>
      </c>
      <c r="G48" s="60">
        <v>17362.0190422262</v>
      </c>
      <c r="H48" s="61">
        <v>1942.6202656208839</v>
      </c>
      <c r="I48" s="61">
        <v>17362.0190422262</v>
      </c>
      <c r="J48" s="61">
        <v>1942.620265620884</v>
      </c>
      <c r="K48" s="60">
        <v>0</v>
      </c>
      <c r="L48" s="86">
        <v>0</v>
      </c>
      <c r="M48" s="60">
        <v>935.4497619418514</v>
      </c>
      <c r="N48" s="61">
        <v>104.66660937295363</v>
      </c>
      <c r="O48" s="23"/>
      <c r="P48" s="23"/>
      <c r="AE48" s="23"/>
      <c r="AF48" s="23"/>
      <c r="AG48" s="22"/>
      <c r="AT48" s="23"/>
      <c r="AU48" s="23"/>
      <c r="AV48" s="23"/>
    </row>
    <row r="49" spans="1:48" ht="12.75" customHeight="1">
      <c r="A49" s="21" t="s">
        <v>68</v>
      </c>
      <c r="B49" s="690">
        <v>8998213.333333334</v>
      </c>
      <c r="C49" s="60">
        <v>50565.27378774949</v>
      </c>
      <c r="D49" s="61">
        <v>5619.479324904813</v>
      </c>
      <c r="E49" s="60">
        <v>31753.04903036958</v>
      </c>
      <c r="F49" s="61">
        <v>3528.817094471671</v>
      </c>
      <c r="G49" s="60">
        <v>17898.713513793864</v>
      </c>
      <c r="H49" s="61">
        <v>1989.14082726725</v>
      </c>
      <c r="I49" s="61">
        <v>17898.713513793864</v>
      </c>
      <c r="J49" s="61">
        <v>1989.1408272672497</v>
      </c>
      <c r="K49" s="60">
        <v>0</v>
      </c>
      <c r="L49" s="86">
        <v>0</v>
      </c>
      <c r="M49" s="60">
        <v>913.5112435860407</v>
      </c>
      <c r="N49" s="61">
        <v>101.52140316589227</v>
      </c>
      <c r="O49" s="23"/>
      <c r="P49" s="23"/>
      <c r="AE49" s="23"/>
      <c r="AF49" s="23"/>
      <c r="AG49" s="22"/>
      <c r="AT49" s="23"/>
      <c r="AU49" s="23"/>
      <c r="AV49" s="23"/>
    </row>
    <row r="50" spans="1:48" ht="12.75" customHeight="1">
      <c r="A50" s="21" t="s">
        <v>69</v>
      </c>
      <c r="B50" s="690">
        <v>8882495.333333334</v>
      </c>
      <c r="C50" s="60">
        <v>55643.11966492791</v>
      </c>
      <c r="D50" s="61">
        <v>6264.356757511148</v>
      </c>
      <c r="E50" s="60">
        <v>31704.594130401532</v>
      </c>
      <c r="F50" s="61">
        <v>3569.334172507102</v>
      </c>
      <c r="G50" s="60">
        <v>23037.29353454194</v>
      </c>
      <c r="H50" s="61">
        <v>2593.5610062287233</v>
      </c>
      <c r="I50" s="61">
        <v>23037.29353454194</v>
      </c>
      <c r="J50" s="61">
        <v>2593.561006228723</v>
      </c>
      <c r="K50" s="60">
        <v>0</v>
      </c>
      <c r="L50" s="86">
        <v>0</v>
      </c>
      <c r="M50" s="60">
        <v>901.2319999844377</v>
      </c>
      <c r="N50" s="61">
        <v>101.46157877532286</v>
      </c>
      <c r="O50" s="23"/>
      <c r="P50" s="23"/>
      <c r="AE50" s="23"/>
      <c r="AF50" s="23"/>
      <c r="AG50" s="22"/>
      <c r="AT50" s="23"/>
      <c r="AU50" s="23"/>
      <c r="AV50" s="23"/>
    </row>
    <row r="51" spans="1:48" ht="12.75" customHeight="1">
      <c r="A51" s="21" t="s">
        <v>70</v>
      </c>
      <c r="B51" s="690">
        <v>8855926.333333334</v>
      </c>
      <c r="C51" s="60">
        <v>58363.651508123025</v>
      </c>
      <c r="D51" s="61">
        <v>6590.349706099597</v>
      </c>
      <c r="E51" s="60">
        <v>31765.7519590472</v>
      </c>
      <c r="F51" s="61">
        <v>3586.9485317964136</v>
      </c>
      <c r="G51" s="60">
        <v>25724.07131473801</v>
      </c>
      <c r="H51" s="61">
        <v>2904.7295953573694</v>
      </c>
      <c r="I51" s="61">
        <v>25724.07131473801</v>
      </c>
      <c r="J51" s="61">
        <v>2904.7295953573694</v>
      </c>
      <c r="K51" s="60">
        <v>0</v>
      </c>
      <c r="L51" s="86">
        <v>0</v>
      </c>
      <c r="M51" s="60">
        <v>873.8282343378239</v>
      </c>
      <c r="N51" s="61">
        <v>98.6715789458152</v>
      </c>
      <c r="O51" s="23"/>
      <c r="P51" s="23"/>
      <c r="AE51" s="23"/>
      <c r="AF51" s="23"/>
      <c r="AG51" s="22"/>
      <c r="AT51" s="23"/>
      <c r="AU51" s="23"/>
      <c r="AV51" s="23"/>
    </row>
    <row r="52" spans="1:48" ht="12.75" customHeight="1">
      <c r="A52" s="21" t="s">
        <v>71</v>
      </c>
      <c r="B52" s="690">
        <v>8827751</v>
      </c>
      <c r="C52" s="60">
        <v>60104.91988578652</v>
      </c>
      <c r="D52" s="61">
        <v>6808.6333524571</v>
      </c>
      <c r="E52" s="60">
        <v>31169.794851322426</v>
      </c>
      <c r="F52" s="61">
        <v>3530.887408505567</v>
      </c>
      <c r="G52" s="60">
        <v>28084.18751168915</v>
      </c>
      <c r="H52" s="61">
        <v>3181.35247716991</v>
      </c>
      <c r="I52" s="61">
        <v>28820.219350245618</v>
      </c>
      <c r="J52" s="61">
        <v>3264.7295274012167</v>
      </c>
      <c r="K52" s="60">
        <v>0</v>
      </c>
      <c r="L52" s="86">
        <v>0</v>
      </c>
      <c r="M52" s="60">
        <v>850.937522774948</v>
      </c>
      <c r="N52" s="61">
        <v>96.39346678162399</v>
      </c>
      <c r="O52" s="23"/>
      <c r="P52" s="23"/>
      <c r="AE52" s="23"/>
      <c r="AF52" s="23"/>
      <c r="AG52" s="22"/>
      <c r="AT52" s="23"/>
      <c r="AU52" s="23"/>
      <c r="AV52" s="23"/>
    </row>
    <row r="53" spans="1:48" ht="12.75" customHeight="1">
      <c r="A53" s="21" t="s">
        <v>72</v>
      </c>
      <c r="B53" s="690">
        <v>8974865</v>
      </c>
      <c r="C53" s="60">
        <v>62924.75414316903</v>
      </c>
      <c r="D53" s="61">
        <v>7011.2201290124185</v>
      </c>
      <c r="E53" s="60">
        <v>32338.249584153902</v>
      </c>
      <c r="F53" s="61">
        <v>3603.201784556526</v>
      </c>
      <c r="G53" s="60">
        <v>29759.29111843673</v>
      </c>
      <c r="H53" s="61">
        <v>3315.848329577852</v>
      </c>
      <c r="I53" s="61">
        <v>30895.860423786613</v>
      </c>
      <c r="J53" s="61">
        <v>3442.487482963433</v>
      </c>
      <c r="K53" s="60">
        <v>0</v>
      </c>
      <c r="L53" s="86">
        <v>0</v>
      </c>
      <c r="M53" s="60">
        <v>827.2134405783956</v>
      </c>
      <c r="N53" s="61">
        <v>92.17001487803947</v>
      </c>
      <c r="O53" s="23"/>
      <c r="P53" s="23"/>
      <c r="AE53" s="23"/>
      <c r="AF53" s="23"/>
      <c r="AG53" s="22"/>
      <c r="AT53" s="23"/>
      <c r="AU53" s="23"/>
      <c r="AV53" s="23"/>
    </row>
    <row r="54" spans="1:48" ht="12.75" customHeight="1">
      <c r="A54" s="21" t="s">
        <v>73</v>
      </c>
      <c r="B54" s="690">
        <v>9095938</v>
      </c>
      <c r="C54" s="60">
        <v>67962.28478503868</v>
      </c>
      <c r="D54" s="61">
        <v>7471.7181213239</v>
      </c>
      <c r="E54" s="60">
        <v>34484.07380593589</v>
      </c>
      <c r="F54" s="61">
        <v>3791.1509297816115</v>
      </c>
      <c r="G54" s="60">
        <v>30545.82745634724</v>
      </c>
      <c r="H54" s="61">
        <v>3358.1833403379883</v>
      </c>
      <c r="I54" s="61">
        <v>32103.66443787469</v>
      </c>
      <c r="J54" s="61">
        <v>3529.4506666464404</v>
      </c>
      <c r="K54" s="60">
        <v>1862.9462928348908</v>
      </c>
      <c r="L54" s="61">
        <v>204.810794976273</v>
      </c>
      <c r="M54" s="60">
        <v>1069.4372299206552</v>
      </c>
      <c r="N54" s="61">
        <v>117.57305622802785</v>
      </c>
      <c r="O54" s="23"/>
      <c r="P54" s="23"/>
      <c r="AE54" s="23"/>
      <c r="AF54" s="23"/>
      <c r="AG54" s="22"/>
      <c r="AT54" s="23"/>
      <c r="AU54" s="23"/>
      <c r="AV54" s="23"/>
    </row>
    <row r="55" spans="1:48" ht="12.75" customHeight="1">
      <c r="A55" s="21" t="s">
        <v>74</v>
      </c>
      <c r="B55" s="690">
        <v>9183816</v>
      </c>
      <c r="C55" s="60">
        <v>74138.70333608924</v>
      </c>
      <c r="D55" s="61">
        <v>8072.75574076062</v>
      </c>
      <c r="E55" s="60">
        <v>37843.19534693491</v>
      </c>
      <c r="F55" s="61">
        <v>4120.639541007236</v>
      </c>
      <c r="G55" s="60">
        <v>30876.43588870309</v>
      </c>
      <c r="H55" s="61">
        <v>3362.0486177753437</v>
      </c>
      <c r="I55" s="61">
        <v>33072.180660311475</v>
      </c>
      <c r="J55" s="61">
        <v>3601.137115585882</v>
      </c>
      <c r="K55" s="60">
        <v>4365.611519607844</v>
      </c>
      <c r="L55" s="61">
        <v>475.3592101156908</v>
      </c>
      <c r="M55" s="60">
        <v>1053.4605808433926</v>
      </c>
      <c r="N55" s="61">
        <v>114.70837186234921</v>
      </c>
      <c r="O55" s="23"/>
      <c r="P55" s="23"/>
      <c r="AE55" s="23"/>
      <c r="AF55" s="23"/>
      <c r="AG55" s="22"/>
      <c r="AT55" s="23"/>
      <c r="AU55" s="23"/>
      <c r="AV55" s="23"/>
    </row>
    <row r="56" spans="1:48" ht="12.75" customHeight="1">
      <c r="A56" s="21" t="s">
        <v>75</v>
      </c>
      <c r="B56" s="690">
        <v>9415502</v>
      </c>
      <c r="C56" s="60">
        <v>77416.50491557267</v>
      </c>
      <c r="D56" s="61">
        <v>8222.238699070178</v>
      </c>
      <c r="E56" s="60">
        <v>39844.607785476925</v>
      </c>
      <c r="F56" s="61">
        <v>4231.809178679684</v>
      </c>
      <c r="G56" s="60">
        <v>31508.545739540146</v>
      </c>
      <c r="H56" s="61">
        <v>3346.4541497139658</v>
      </c>
      <c r="I56" s="61">
        <v>36245.2986506217</v>
      </c>
      <c r="J56" s="61">
        <v>3849.5343796455777</v>
      </c>
      <c r="K56" s="60">
        <v>4988.612837432514</v>
      </c>
      <c r="L56" s="61">
        <v>529.8297252161929</v>
      </c>
      <c r="M56" s="60">
        <v>1074.7385531230855</v>
      </c>
      <c r="N56" s="61">
        <v>114.1456454603361</v>
      </c>
      <c r="O56" s="23"/>
      <c r="P56" s="23"/>
      <c r="AE56" s="23"/>
      <c r="AF56" s="23"/>
      <c r="AG56" s="22"/>
      <c r="AT56" s="23"/>
      <c r="AU56" s="23"/>
      <c r="AV56" s="23"/>
    </row>
    <row r="57" spans="1:48" ht="12.75" customHeight="1">
      <c r="A57" s="21" t="s">
        <v>76</v>
      </c>
      <c r="B57" s="690">
        <v>9667063</v>
      </c>
      <c r="C57" s="60">
        <v>80000.34877174362</v>
      </c>
      <c r="D57" s="61">
        <v>8275.558850888177</v>
      </c>
      <c r="E57" s="60">
        <v>42011.131794052446</v>
      </c>
      <c r="F57" s="61">
        <v>4345.80097326897</v>
      </c>
      <c r="G57" s="60">
        <v>31970.066196133794</v>
      </c>
      <c r="H57" s="61">
        <v>3307.1126355681963</v>
      </c>
      <c r="I57" s="61">
        <v>37061.7421518223</v>
      </c>
      <c r="J57" s="61">
        <v>3833.8161395888596</v>
      </c>
      <c r="K57" s="60">
        <v>4893.619907407407</v>
      </c>
      <c r="L57" s="61">
        <v>506.2157872983145</v>
      </c>
      <c r="M57" s="60">
        <v>1125.5308741499737</v>
      </c>
      <c r="N57" s="61">
        <v>116.42945475269724</v>
      </c>
      <c r="O57" s="23"/>
      <c r="P57" s="23"/>
      <c r="AE57" s="23"/>
      <c r="AF57" s="23"/>
      <c r="AG57" s="22"/>
      <c r="AT57" s="23"/>
      <c r="AU57" s="23"/>
      <c r="AV57" s="23"/>
    </row>
    <row r="58" spans="1:48" ht="12.75" customHeight="1">
      <c r="A58" s="21" t="s">
        <v>77</v>
      </c>
      <c r="B58" s="690">
        <v>10123644</v>
      </c>
      <c r="C58" s="60">
        <v>86580.67365884453</v>
      </c>
      <c r="D58" s="61">
        <v>8552.323023097664</v>
      </c>
      <c r="E58" s="60">
        <v>46153.92669312792</v>
      </c>
      <c r="F58" s="61">
        <v>4559.023084289403</v>
      </c>
      <c r="G58" s="60">
        <v>34009.69539595289</v>
      </c>
      <c r="H58" s="61">
        <v>3359.4321763934895</v>
      </c>
      <c r="I58" s="61">
        <v>40049.1996196948</v>
      </c>
      <c r="J58" s="61">
        <v>3956.006317457903</v>
      </c>
      <c r="K58" s="60">
        <v>5237.814535211268</v>
      </c>
      <c r="L58" s="61">
        <v>517.384306995709</v>
      </c>
      <c r="M58" s="60">
        <v>1179.2370345524505</v>
      </c>
      <c r="N58" s="61">
        <v>116.4834554190616</v>
      </c>
      <c r="O58" s="23"/>
      <c r="P58" s="23"/>
      <c r="AE58" s="23"/>
      <c r="AF58" s="23"/>
      <c r="AG58" s="22"/>
      <c r="AT58" s="23"/>
      <c r="AU58" s="23"/>
      <c r="AV58" s="23"/>
    </row>
    <row r="59" spans="1:48" ht="12.75" customHeight="1">
      <c r="A59" s="21" t="s">
        <v>78</v>
      </c>
      <c r="B59" s="690">
        <v>10575203</v>
      </c>
      <c r="C59" s="60">
        <v>95723.98539706423</v>
      </c>
      <c r="D59" s="61">
        <v>9051.739753559741</v>
      </c>
      <c r="E59" s="60">
        <v>50756.75674542613</v>
      </c>
      <c r="F59" s="61">
        <v>4799.601175072113</v>
      </c>
      <c r="G59" s="60">
        <v>37946.46117104783</v>
      </c>
      <c r="H59" s="61">
        <v>3588.24896042637</v>
      </c>
      <c r="I59" s="61">
        <v>45754.777968921604</v>
      </c>
      <c r="J59" s="61">
        <v>4326.609897599281</v>
      </c>
      <c r="K59" s="60">
        <v>5862.598112159912</v>
      </c>
      <c r="L59" s="61">
        <v>554.3721583557225</v>
      </c>
      <c r="M59" s="60">
        <v>1158.1693684303712</v>
      </c>
      <c r="N59" s="61">
        <v>109.51745970553674</v>
      </c>
      <c r="O59" s="23"/>
      <c r="P59" s="23"/>
      <c r="AE59" s="23"/>
      <c r="AF59" s="23"/>
      <c r="AG59" s="22"/>
      <c r="AT59" s="23"/>
      <c r="AU59" s="23"/>
      <c r="AV59" s="23"/>
    </row>
    <row r="60" spans="1:48" ht="12.75" customHeight="1">
      <c r="A60" s="21" t="s">
        <v>79</v>
      </c>
      <c r="B60" s="690">
        <v>10856956</v>
      </c>
      <c r="C60" s="60">
        <v>105250.10416420197</v>
      </c>
      <c r="D60" s="61">
        <v>9694.255384677066</v>
      </c>
      <c r="E60" s="60">
        <v>54938.323178144</v>
      </c>
      <c r="F60" s="61">
        <v>5060.195802409441</v>
      </c>
      <c r="G60" s="60">
        <v>42879.68011338969</v>
      </c>
      <c r="H60" s="61">
        <v>3949.512194153655</v>
      </c>
      <c r="I60" s="61">
        <v>53530.500660202975</v>
      </c>
      <c r="J60" s="61">
        <v>4930.5257072242875</v>
      </c>
      <c r="K60" s="60">
        <v>6310.104184646907</v>
      </c>
      <c r="L60" s="61">
        <v>581.203809304091</v>
      </c>
      <c r="M60" s="60">
        <v>1121.9966880213524</v>
      </c>
      <c r="N60" s="61">
        <v>103.34357880987565</v>
      </c>
      <c r="O60" s="23"/>
      <c r="P60" s="23"/>
      <c r="AE60" s="23"/>
      <c r="AF60" s="23"/>
      <c r="AG60" s="22"/>
      <c r="AT60" s="23"/>
      <c r="AU60" s="23"/>
      <c r="AV60" s="23"/>
    </row>
    <row r="61" spans="1:48" ht="12.75" customHeight="1">
      <c r="A61" s="21" t="s">
        <v>80</v>
      </c>
      <c r="B61" s="690">
        <v>11116406</v>
      </c>
      <c r="C61" s="60">
        <v>110854.3641571814</v>
      </c>
      <c r="D61" s="61">
        <v>9972.140650240857</v>
      </c>
      <c r="E61" s="60">
        <v>57433.62784406956</v>
      </c>
      <c r="F61" s="61">
        <v>5166.564431352143</v>
      </c>
      <c r="G61" s="60">
        <v>45893.0906986337</v>
      </c>
      <c r="H61" s="61">
        <v>4128.41080998964</v>
      </c>
      <c r="I61" s="61">
        <v>60084.50901350153</v>
      </c>
      <c r="J61" s="61">
        <v>5405.030098172154</v>
      </c>
      <c r="K61" s="60">
        <v>6444.065022142441</v>
      </c>
      <c r="L61" s="61">
        <v>579.6896067076392</v>
      </c>
      <c r="M61" s="60">
        <v>1083.5805923357093</v>
      </c>
      <c r="N61" s="61">
        <v>97.47580219143752</v>
      </c>
      <c r="O61" s="23"/>
      <c r="P61" s="23"/>
      <c r="AE61" s="23"/>
      <c r="AF61" s="23"/>
      <c r="AG61" s="22"/>
      <c r="AT61" s="23"/>
      <c r="AU61" s="23"/>
      <c r="AV61" s="23"/>
    </row>
    <row r="62" spans="1:48" ht="12.75" customHeight="1">
      <c r="A62" s="21" t="s">
        <v>81</v>
      </c>
      <c r="B62" s="690">
        <v>11285613</v>
      </c>
      <c r="C62" s="60">
        <v>112725.16996668604</v>
      </c>
      <c r="D62" s="61">
        <v>9988.395842271575</v>
      </c>
      <c r="E62" s="60">
        <v>58227.629311046134</v>
      </c>
      <c r="F62" s="61">
        <v>5159.45649660733</v>
      </c>
      <c r="G62" s="60">
        <v>46988.67197972185</v>
      </c>
      <c r="H62" s="61">
        <v>4163.590580300942</v>
      </c>
      <c r="I62" s="61">
        <v>64352.39370027789</v>
      </c>
      <c r="J62" s="61">
        <v>5702.162009301391</v>
      </c>
      <c r="K62" s="60">
        <v>6468.2438883711375</v>
      </c>
      <c r="L62" s="61">
        <v>573.1406781688454</v>
      </c>
      <c r="M62" s="60">
        <v>1040.6247875469105</v>
      </c>
      <c r="N62" s="61">
        <v>92.20808719445816</v>
      </c>
      <c r="O62" s="23"/>
      <c r="P62" s="23"/>
      <c r="AE62" s="23"/>
      <c r="AF62" s="23"/>
      <c r="AG62" s="22"/>
      <c r="AT62" s="23"/>
      <c r="AU62" s="23"/>
      <c r="AV62" s="23"/>
    </row>
    <row r="63" spans="1:48" ht="12.75" customHeight="1">
      <c r="A63" s="21" t="s">
        <v>82</v>
      </c>
      <c r="B63" s="690">
        <v>11442148</v>
      </c>
      <c r="C63" s="60">
        <v>113153.69144524522</v>
      </c>
      <c r="D63" s="61">
        <v>9889.200126169075</v>
      </c>
      <c r="E63" s="60">
        <v>60007.45887302834</v>
      </c>
      <c r="F63" s="61">
        <v>5244.422539634022</v>
      </c>
      <c r="G63" s="60">
        <v>45817.30632170262</v>
      </c>
      <c r="H63" s="61">
        <v>4004.257445516578</v>
      </c>
      <c r="I63" s="61">
        <v>66171.90542052322</v>
      </c>
      <c r="J63" s="61">
        <v>5783.171605586926</v>
      </c>
      <c r="K63" s="60">
        <v>6341.786948807584</v>
      </c>
      <c r="L63" s="61">
        <v>554.2479391813132</v>
      </c>
      <c r="M63" s="60">
        <v>987.1393017066483</v>
      </c>
      <c r="N63" s="61">
        <v>86.27220183715927</v>
      </c>
      <c r="O63" s="23"/>
      <c r="P63" s="23"/>
      <c r="AE63" s="23"/>
      <c r="AF63" s="23"/>
      <c r="AG63" s="22"/>
      <c r="AT63" s="23"/>
      <c r="AU63" s="23"/>
      <c r="AV63" s="23"/>
    </row>
    <row r="64" spans="1:48" ht="12.75" customHeight="1">
      <c r="A64" s="21" t="s">
        <v>83</v>
      </c>
      <c r="B64" s="690">
        <v>11761875</v>
      </c>
      <c r="C64" s="60">
        <v>119960.32360769533</v>
      </c>
      <c r="D64" s="61">
        <v>10199.081660678705</v>
      </c>
      <c r="E64" s="60">
        <v>63571.01519336721</v>
      </c>
      <c r="F64" s="61">
        <v>5404.836830298504</v>
      </c>
      <c r="G64" s="60">
        <v>49188.33836251205</v>
      </c>
      <c r="H64" s="61">
        <v>4182.0150581869</v>
      </c>
      <c r="I64" s="61">
        <v>71601.89992062075</v>
      </c>
      <c r="J64" s="61">
        <v>6087.62632833802</v>
      </c>
      <c r="K64" s="60">
        <v>6234.445332449242</v>
      </c>
      <c r="L64" s="61">
        <v>530.0553978382904</v>
      </c>
      <c r="M64" s="60">
        <v>966.5247193668421</v>
      </c>
      <c r="N64" s="61">
        <v>82.17437435501076</v>
      </c>
      <c r="O64" s="23"/>
      <c r="P64" s="23"/>
      <c r="AE64" s="23"/>
      <c r="AF64" s="23"/>
      <c r="AG64" s="22"/>
      <c r="AT64" s="23"/>
      <c r="AU64" s="23"/>
      <c r="AV64" s="23"/>
    </row>
    <row r="65" spans="1:48" ht="12.75" customHeight="1">
      <c r="A65" s="21" t="s">
        <v>8</v>
      </c>
      <c r="B65" s="690">
        <v>12291850</v>
      </c>
      <c r="C65" s="60">
        <v>140244.89817356147</v>
      </c>
      <c r="D65" s="61">
        <v>11409.584250829734</v>
      </c>
      <c r="E65" s="60">
        <v>68318.62322247375</v>
      </c>
      <c r="F65" s="61">
        <v>5558.042379501356</v>
      </c>
      <c r="G65" s="60">
        <v>61541.40220128682</v>
      </c>
      <c r="H65" s="61">
        <v>5006.683469232607</v>
      </c>
      <c r="I65" s="61">
        <v>72377.84603273115</v>
      </c>
      <c r="J65" s="61">
        <v>5888.279309683338</v>
      </c>
      <c r="K65" s="60">
        <v>9472.152765339015</v>
      </c>
      <c r="L65" s="61">
        <v>770.604324437657</v>
      </c>
      <c r="M65" s="60">
        <v>912.7199844618774</v>
      </c>
      <c r="N65" s="61">
        <v>74.25407765811309</v>
      </c>
      <c r="O65" s="23"/>
      <c r="P65" s="23"/>
      <c r="AE65" s="23"/>
      <c r="AF65" s="23"/>
      <c r="AG65" s="22"/>
      <c r="AT65" s="23"/>
      <c r="AU65" s="23"/>
      <c r="AV65" s="23"/>
    </row>
    <row r="66" spans="1:48" ht="12.75" customHeight="1">
      <c r="A66" s="21" t="s">
        <v>6</v>
      </c>
      <c r="B66" s="690">
        <v>13284116</v>
      </c>
      <c r="C66" s="60">
        <v>180134.48566057175</v>
      </c>
      <c r="D66" s="61">
        <v>13560.140972916206</v>
      </c>
      <c r="E66" s="60">
        <v>90899.96192123131</v>
      </c>
      <c r="F66" s="61">
        <v>6842.755808608666</v>
      </c>
      <c r="G66" s="60">
        <v>73479.71034294266</v>
      </c>
      <c r="H66" s="61">
        <v>5531.39631895285</v>
      </c>
      <c r="I66" s="61">
        <v>81325.29058328223</v>
      </c>
      <c r="J66" s="61">
        <v>6121.994913570631</v>
      </c>
      <c r="K66" s="60">
        <v>14824.87045626847</v>
      </c>
      <c r="L66" s="61">
        <v>1115.9847186119475</v>
      </c>
      <c r="M66" s="60">
        <v>929.9429401293226</v>
      </c>
      <c r="N66" s="61">
        <v>70.00412674274469</v>
      </c>
      <c r="O66" s="23"/>
      <c r="P66" s="23"/>
      <c r="AE66" s="23"/>
      <c r="AF66" s="23"/>
      <c r="AG66" s="22"/>
      <c r="AT66" s="23"/>
      <c r="AU66" s="23"/>
      <c r="AV66" s="23"/>
    </row>
    <row r="67" spans="1:48" ht="13.5" customHeight="1">
      <c r="A67" s="21" t="s">
        <v>3</v>
      </c>
      <c r="B67" s="690">
        <v>13660597</v>
      </c>
      <c r="C67" s="60">
        <v>196520.37883070312</v>
      </c>
      <c r="D67" s="61">
        <v>14385.92902130874</v>
      </c>
      <c r="E67" s="60">
        <v>102560.4863694975</v>
      </c>
      <c r="F67" s="61">
        <v>7507.760193020665</v>
      </c>
      <c r="G67" s="60">
        <v>76005.4229856445</v>
      </c>
      <c r="H67" s="61">
        <v>5563.84343858797</v>
      </c>
      <c r="I67" s="61">
        <v>82985.51274812204</v>
      </c>
      <c r="J67" s="61">
        <v>6074.8086447555725</v>
      </c>
      <c r="K67" s="60">
        <v>17028.576974403564</v>
      </c>
      <c r="L67" s="61">
        <v>1246.5470560623057</v>
      </c>
      <c r="M67" s="60">
        <v>929.9429401293226</v>
      </c>
      <c r="N67" s="61">
        <v>68.07483890559999</v>
      </c>
      <c r="O67" s="23"/>
      <c r="P67" s="23"/>
      <c r="AE67" s="23"/>
      <c r="AF67" s="23"/>
      <c r="AG67" s="22"/>
      <c r="AT67" s="23"/>
      <c r="AU67" s="23"/>
      <c r="AV67" s="23"/>
    </row>
    <row r="68" spans="1:48" ht="12.75" customHeight="1">
      <c r="A68" s="21" t="s">
        <v>145</v>
      </c>
      <c r="B68" s="690">
        <v>13593731</v>
      </c>
      <c r="C68" s="60">
        <v>190452.40568603924</v>
      </c>
      <c r="D68" s="61">
        <v>14010.311494764701</v>
      </c>
      <c r="E68" s="60">
        <v>99650.00853774628</v>
      </c>
      <c r="F68" s="61">
        <v>7330.585586675673</v>
      </c>
      <c r="G68" s="60">
        <v>73787.09289220389</v>
      </c>
      <c r="H68" s="61">
        <v>5428.023615606627</v>
      </c>
      <c r="I68" s="61">
        <v>80759.8433766276</v>
      </c>
      <c r="J68" s="61">
        <v>5940.962299211865</v>
      </c>
      <c r="K68" s="60">
        <v>16117.20237974499</v>
      </c>
      <c r="L68" s="61">
        <v>1185.6349356732887</v>
      </c>
      <c r="M68" s="60">
        <v>898.1018763441291</v>
      </c>
      <c r="N68" s="61">
        <v>66.0673568091151</v>
      </c>
      <c r="O68" s="23"/>
      <c r="P68" s="23"/>
      <c r="AE68" s="23"/>
      <c r="AF68" s="23"/>
      <c r="AG68" s="22"/>
      <c r="AT68" s="23"/>
      <c r="AU68" s="23"/>
      <c r="AV68" s="23"/>
    </row>
    <row r="69" spans="1:48" ht="12.75" customHeight="1">
      <c r="A69" s="21" t="s">
        <v>148</v>
      </c>
      <c r="B69" s="690">
        <v>13309340</v>
      </c>
      <c r="C69" s="60">
        <v>186427.5976643284</v>
      </c>
      <c r="D69" s="61">
        <v>14007.27591783878</v>
      </c>
      <c r="E69" s="60">
        <v>101355.50072051527</v>
      </c>
      <c r="F69" s="61">
        <v>7615.366405886037</v>
      </c>
      <c r="G69" s="60">
        <v>69382.39428588617</v>
      </c>
      <c r="H69" s="61">
        <v>5213.060473764001</v>
      </c>
      <c r="I69" s="61">
        <v>77511.29269515854</v>
      </c>
      <c r="J69" s="61">
        <v>5823.826928695077</v>
      </c>
      <c r="K69" s="60">
        <v>14810.842100415288</v>
      </c>
      <c r="L69" s="61">
        <v>1112.8156693281026</v>
      </c>
      <c r="M69" s="60">
        <v>878.8605575116783</v>
      </c>
      <c r="N69" s="61">
        <v>66.03336886064059</v>
      </c>
      <c r="O69" s="23"/>
      <c r="P69" s="23"/>
      <c r="AE69" s="23"/>
      <c r="AF69" s="23"/>
      <c r="AG69" s="22"/>
      <c r="AT69" s="23"/>
      <c r="AU69" s="23"/>
      <c r="AV69" s="23"/>
    </row>
    <row r="70" spans="1:48" ht="12.75" customHeight="1">
      <c r="A70" s="21" t="s">
        <v>163</v>
      </c>
      <c r="B70" s="690">
        <v>13008381.174400723</v>
      </c>
      <c r="C70" s="60">
        <v>184514.93172561537</v>
      </c>
      <c r="D70" s="61">
        <v>14184.311579731648</v>
      </c>
      <c r="E70" s="60">
        <v>105149.24050896478</v>
      </c>
      <c r="F70" s="61">
        <v>8083.191836036343</v>
      </c>
      <c r="G70" s="60">
        <v>62925.404473058625</v>
      </c>
      <c r="H70" s="61">
        <v>4837.297095574808</v>
      </c>
      <c r="I70" s="61">
        <v>71409.70292277486</v>
      </c>
      <c r="J70" s="61">
        <v>5489.51494927766</v>
      </c>
      <c r="K70" s="60">
        <v>15569.394251736756</v>
      </c>
      <c r="L70" s="61">
        <v>1196.8740801027468</v>
      </c>
      <c r="M70" s="60">
        <v>870.8924918552161</v>
      </c>
      <c r="N70" s="61">
        <v>66.94856801775235</v>
      </c>
      <c r="O70" s="23"/>
      <c r="P70" s="23"/>
      <c r="AE70" s="23"/>
      <c r="AF70" s="23"/>
      <c r="AG70" s="22"/>
      <c r="AT70" s="23"/>
      <c r="AU70" s="23"/>
      <c r="AV70" s="23"/>
    </row>
    <row r="71" spans="1:48" s="18" customFormat="1" ht="63.75">
      <c r="A71" s="194" t="s">
        <v>89</v>
      </c>
      <c r="B71" s="688" t="s">
        <v>997</v>
      </c>
      <c r="C71" s="92" t="s">
        <v>22</v>
      </c>
      <c r="D71" s="92" t="s">
        <v>23</v>
      </c>
      <c r="E71" s="92" t="s">
        <v>24</v>
      </c>
      <c r="F71" s="92" t="s">
        <v>44</v>
      </c>
      <c r="G71" s="92" t="s">
        <v>25</v>
      </c>
      <c r="H71" s="92" t="s">
        <v>45</v>
      </c>
      <c r="I71" s="92" t="s">
        <v>968</v>
      </c>
      <c r="J71" s="92" t="s">
        <v>969</v>
      </c>
      <c r="K71" s="93" t="s">
        <v>14</v>
      </c>
      <c r="L71" s="92" t="s">
        <v>26</v>
      </c>
      <c r="M71" s="92" t="s">
        <v>174</v>
      </c>
      <c r="N71" s="92" t="s">
        <v>175</v>
      </c>
      <c r="O71" s="19"/>
      <c r="P71" s="19"/>
      <c r="AE71" s="19"/>
      <c r="AF71" s="19"/>
      <c r="AG71" s="19"/>
      <c r="AT71" s="19"/>
      <c r="AU71" s="19"/>
      <c r="AV71" s="19"/>
    </row>
    <row r="72" spans="1:48" ht="12.75" customHeight="1">
      <c r="A72" s="21" t="s">
        <v>66</v>
      </c>
      <c r="B72" s="690">
        <v>1183147</v>
      </c>
      <c r="C72" s="60">
        <v>9020.028854713533</v>
      </c>
      <c r="D72" s="61">
        <v>7623.760069301223</v>
      </c>
      <c r="E72" s="60">
        <v>3474.5387696540765</v>
      </c>
      <c r="F72" s="61">
        <v>2936.692371830446</v>
      </c>
      <c r="G72" s="60">
        <v>5500.051330371117</v>
      </c>
      <c r="H72" s="61">
        <v>4648.6627024123945</v>
      </c>
      <c r="I72" s="61">
        <v>5500.051330371117</v>
      </c>
      <c r="J72" s="61">
        <v>4648.6627024123945</v>
      </c>
      <c r="K72" s="60">
        <v>0</v>
      </c>
      <c r="L72" s="86">
        <v>0</v>
      </c>
      <c r="M72" s="60">
        <v>45.438754688340865</v>
      </c>
      <c r="N72" s="61">
        <v>38.404995058383165</v>
      </c>
      <c r="O72" s="23"/>
      <c r="P72" s="23"/>
      <c r="AE72" s="23"/>
      <c r="AF72" s="23"/>
      <c r="AG72" s="22"/>
      <c r="AT72" s="23"/>
      <c r="AU72" s="23"/>
      <c r="AV72" s="23"/>
    </row>
    <row r="73" spans="1:48" ht="12.75" customHeight="1">
      <c r="A73" s="21" t="s">
        <v>67</v>
      </c>
      <c r="B73" s="690">
        <v>1235833.333333334</v>
      </c>
      <c r="C73" s="60">
        <v>9718.398011830643</v>
      </c>
      <c r="D73" s="61">
        <v>7863.841951582444</v>
      </c>
      <c r="E73" s="60">
        <v>3894.8799094536434</v>
      </c>
      <c r="F73" s="61">
        <v>3151.622313785819</v>
      </c>
      <c r="G73" s="60">
        <v>5739.345335655112</v>
      </c>
      <c r="H73" s="61">
        <v>4644.109509633264</v>
      </c>
      <c r="I73" s="61">
        <v>5739.345335655112</v>
      </c>
      <c r="J73" s="61">
        <v>4644.109509633264</v>
      </c>
      <c r="K73" s="60">
        <v>0</v>
      </c>
      <c r="L73" s="86">
        <v>0</v>
      </c>
      <c r="M73" s="60">
        <v>84.17276672187862</v>
      </c>
      <c r="N73" s="61">
        <v>68.1101281633542</v>
      </c>
      <c r="O73" s="23"/>
      <c r="P73" s="23"/>
      <c r="AE73" s="23"/>
      <c r="AF73" s="23"/>
      <c r="AG73" s="22"/>
      <c r="AT73" s="23"/>
      <c r="AU73" s="23"/>
      <c r="AV73" s="23"/>
    </row>
    <row r="74" spans="1:48" ht="12.75" customHeight="1">
      <c r="A74" s="21" t="s">
        <v>68</v>
      </c>
      <c r="B74" s="690">
        <v>1261656</v>
      </c>
      <c r="C74" s="60">
        <v>10289.43727208909</v>
      </c>
      <c r="D74" s="61">
        <v>8155.501398233029</v>
      </c>
      <c r="E74" s="60">
        <v>4248.669491426888</v>
      </c>
      <c r="F74" s="61">
        <v>3367.534011986538</v>
      </c>
      <c r="G74" s="60">
        <v>5932.114469002692</v>
      </c>
      <c r="H74" s="61">
        <v>4701.847784976802</v>
      </c>
      <c r="I74" s="61">
        <v>5932.114469002692</v>
      </c>
      <c r="J74" s="61">
        <v>4701.847784976802</v>
      </c>
      <c r="K74" s="60">
        <v>0</v>
      </c>
      <c r="L74" s="86">
        <v>0</v>
      </c>
      <c r="M74" s="60">
        <v>108.65331165951095</v>
      </c>
      <c r="N74" s="61">
        <v>86.11960126968917</v>
      </c>
      <c r="O74" s="23"/>
      <c r="P74" s="23"/>
      <c r="AE74" s="23"/>
      <c r="AF74" s="23"/>
      <c r="AG74" s="22"/>
      <c r="AT74" s="23"/>
      <c r="AU74" s="23"/>
      <c r="AV74" s="23"/>
    </row>
    <row r="75" spans="1:48" ht="12.75" customHeight="1">
      <c r="A75" s="21" t="s">
        <v>69</v>
      </c>
      <c r="B75" s="690">
        <v>1292270</v>
      </c>
      <c r="C75" s="60">
        <v>13120.849194202521</v>
      </c>
      <c r="D75" s="61">
        <v>10153.334205856765</v>
      </c>
      <c r="E75" s="60">
        <v>4769.08338259324</v>
      </c>
      <c r="F75" s="61">
        <v>3690.469779994304</v>
      </c>
      <c r="G75" s="60">
        <v>8255.675543061863</v>
      </c>
      <c r="H75" s="61">
        <v>6388.50669214782</v>
      </c>
      <c r="I75" s="61">
        <v>8255.675543061863</v>
      </c>
      <c r="J75" s="61">
        <v>6388.50669214782</v>
      </c>
      <c r="K75" s="60">
        <v>0</v>
      </c>
      <c r="L75" s="86">
        <v>0</v>
      </c>
      <c r="M75" s="60">
        <v>96.09026854741816</v>
      </c>
      <c r="N75" s="61">
        <v>74.35773371464026</v>
      </c>
      <c r="O75" s="23"/>
      <c r="P75" s="23"/>
      <c r="AE75" s="23"/>
      <c r="AF75" s="23"/>
      <c r="AG75" s="22"/>
      <c r="AT75" s="23"/>
      <c r="AU75" s="23"/>
      <c r="AV75" s="23"/>
    </row>
    <row r="76" spans="1:48" ht="12.75" customHeight="1">
      <c r="A76" s="21" t="s">
        <v>70</v>
      </c>
      <c r="B76" s="690">
        <v>1318073</v>
      </c>
      <c r="C76" s="60">
        <v>16404.47828004719</v>
      </c>
      <c r="D76" s="61">
        <v>12445.80404882521</v>
      </c>
      <c r="E76" s="60">
        <v>5287.561005732821</v>
      </c>
      <c r="F76" s="61">
        <v>4011.5843399666187</v>
      </c>
      <c r="G76" s="60">
        <v>11021.43701773575</v>
      </c>
      <c r="H76" s="61">
        <v>8361.780430777166</v>
      </c>
      <c r="I76" s="61">
        <v>11021.43701773575</v>
      </c>
      <c r="J76" s="61">
        <v>8361.780430777166</v>
      </c>
      <c r="K76" s="60">
        <v>0</v>
      </c>
      <c r="L76" s="86">
        <v>0</v>
      </c>
      <c r="M76" s="60">
        <v>95.48025657861825</v>
      </c>
      <c r="N76" s="61">
        <v>72.43927808142512</v>
      </c>
      <c r="O76" s="23"/>
      <c r="P76" s="23"/>
      <c r="AE76" s="23"/>
      <c r="AF76" s="23"/>
      <c r="AG76" s="22"/>
      <c r="AT76" s="23"/>
      <c r="AU76" s="23"/>
      <c r="AV76" s="23"/>
    </row>
    <row r="77" spans="1:48" ht="12.75" customHeight="1">
      <c r="A77" s="21" t="s">
        <v>71</v>
      </c>
      <c r="B77" s="690">
        <v>1332232.333333334</v>
      </c>
      <c r="C77" s="60">
        <v>17799.145704224517</v>
      </c>
      <c r="D77" s="61">
        <v>13360.391621549874</v>
      </c>
      <c r="E77" s="60">
        <v>5656.339015363854</v>
      </c>
      <c r="F77" s="61">
        <v>4245.760198006392</v>
      </c>
      <c r="G77" s="60">
        <v>12051.82386855365</v>
      </c>
      <c r="H77" s="61">
        <v>9046.337914948503</v>
      </c>
      <c r="I77" s="61">
        <v>13353.05550540702</v>
      </c>
      <c r="J77" s="61">
        <v>10023.068177602914</v>
      </c>
      <c r="K77" s="60">
        <v>0</v>
      </c>
      <c r="L77" s="86">
        <v>0</v>
      </c>
      <c r="M77" s="60">
        <v>90.98282030701921</v>
      </c>
      <c r="N77" s="61">
        <v>68.29350859498669</v>
      </c>
      <c r="O77" s="23"/>
      <c r="P77" s="23"/>
      <c r="AE77" s="23"/>
      <c r="AF77" s="23"/>
      <c r="AG77" s="22"/>
      <c r="AT77" s="23"/>
      <c r="AU77" s="23"/>
      <c r="AV77" s="23"/>
    </row>
    <row r="78" spans="1:48" ht="12.75" customHeight="1">
      <c r="A78" s="21" t="s">
        <v>72</v>
      </c>
      <c r="B78" s="690">
        <v>1349601</v>
      </c>
      <c r="C78" s="60">
        <v>19432.77923770601</v>
      </c>
      <c r="D78" s="61">
        <v>14398.906964136813</v>
      </c>
      <c r="E78" s="60">
        <v>6275.075909866755</v>
      </c>
      <c r="F78" s="61">
        <v>4649.578586461298</v>
      </c>
      <c r="G78" s="60">
        <v>13069.930163653318</v>
      </c>
      <c r="H78" s="61">
        <v>9684.29199715569</v>
      </c>
      <c r="I78" s="61">
        <v>14700.803915628276</v>
      </c>
      <c r="J78" s="61">
        <v>10892.703781064383</v>
      </c>
      <c r="K78" s="60">
        <v>0</v>
      </c>
      <c r="L78" s="86">
        <v>0</v>
      </c>
      <c r="M78" s="60">
        <v>87.77316418593544</v>
      </c>
      <c r="N78" s="61">
        <v>65.03638051982433</v>
      </c>
      <c r="O78" s="23"/>
      <c r="P78" s="23"/>
      <c r="AE78" s="23"/>
      <c r="AF78" s="23"/>
      <c r="AG78" s="22"/>
      <c r="AT78" s="23"/>
      <c r="AU78" s="23"/>
      <c r="AV78" s="23"/>
    </row>
    <row r="79" spans="1:48" ht="12.75" customHeight="1">
      <c r="A79" s="21" t="s">
        <v>73</v>
      </c>
      <c r="B79" s="690">
        <v>1363541</v>
      </c>
      <c r="C79" s="60">
        <v>20988.615781766006</v>
      </c>
      <c r="D79" s="61">
        <v>15392.728038075868</v>
      </c>
      <c r="E79" s="60">
        <v>7092.079123173717</v>
      </c>
      <c r="F79" s="61">
        <v>5201.221762435978</v>
      </c>
      <c r="G79" s="60">
        <v>13479.538501734118</v>
      </c>
      <c r="H79" s="61">
        <v>9885.686240262756</v>
      </c>
      <c r="I79" s="61">
        <v>15283.737408057135</v>
      </c>
      <c r="J79" s="61">
        <v>11208.857972042744</v>
      </c>
      <c r="K79" s="60">
        <v>300.7894163862928</v>
      </c>
      <c r="L79" s="61">
        <v>220.59433224691657</v>
      </c>
      <c r="M79" s="60">
        <v>116.20874047186815</v>
      </c>
      <c r="N79" s="61">
        <v>85.22570313020888</v>
      </c>
      <c r="O79" s="23"/>
      <c r="P79" s="23"/>
      <c r="AE79" s="23"/>
      <c r="AF79" s="23"/>
      <c r="AG79" s="22"/>
      <c r="AT79" s="23"/>
      <c r="AU79" s="23"/>
      <c r="AV79" s="23"/>
    </row>
    <row r="80" spans="1:48" ht="12.75" customHeight="1">
      <c r="A80" s="21" t="s">
        <v>74</v>
      </c>
      <c r="B80" s="690">
        <v>1373077</v>
      </c>
      <c r="C80" s="60">
        <v>22629.35506251038</v>
      </c>
      <c r="D80" s="61">
        <v>16480.761867331825</v>
      </c>
      <c r="E80" s="60">
        <v>7797.361635472512</v>
      </c>
      <c r="F80" s="61">
        <v>5678.750452795081</v>
      </c>
      <c r="G80" s="60">
        <v>14000.372934278312</v>
      </c>
      <c r="H80" s="61">
        <v>10196.349464945019</v>
      </c>
      <c r="I80" s="61">
        <v>15955.537476395419</v>
      </c>
      <c r="J80" s="61">
        <v>11620.278743577686</v>
      </c>
      <c r="K80" s="60">
        <v>719.0791965931371</v>
      </c>
      <c r="L80" s="61">
        <v>523.6991054348279</v>
      </c>
      <c r="M80" s="60">
        <v>112.5412961664114</v>
      </c>
      <c r="N80" s="61">
        <v>81.96284415689098</v>
      </c>
      <c r="O80" s="23"/>
      <c r="P80" s="23"/>
      <c r="AE80" s="23"/>
      <c r="AF80" s="23"/>
      <c r="AG80" s="22"/>
      <c r="AT80" s="23"/>
      <c r="AU80" s="23"/>
      <c r="AV80" s="23"/>
    </row>
    <row r="81" spans="1:48" ht="12.75" customHeight="1">
      <c r="A81" s="21" t="s">
        <v>75</v>
      </c>
      <c r="B81" s="690">
        <v>1403165</v>
      </c>
      <c r="C81" s="60">
        <v>24015.86127806886</v>
      </c>
      <c r="D81" s="61">
        <v>17115.49338678549</v>
      </c>
      <c r="E81" s="60">
        <v>8545.357691062898</v>
      </c>
      <c r="F81" s="61">
        <v>6090.059038718111</v>
      </c>
      <c r="G81" s="60">
        <v>14531.570351454775</v>
      </c>
      <c r="H81" s="61">
        <v>10356.280516870629</v>
      </c>
      <c r="I81" s="61">
        <v>16184.726018657566</v>
      </c>
      <c r="J81" s="61">
        <v>11534.442505804782</v>
      </c>
      <c r="K81" s="60">
        <v>822.3994508698264</v>
      </c>
      <c r="L81" s="61">
        <v>586.1031673893137</v>
      </c>
      <c r="M81" s="60">
        <v>116.53378468135367</v>
      </c>
      <c r="N81" s="61">
        <v>83.05066380743082</v>
      </c>
      <c r="O81" s="23"/>
      <c r="P81" s="23"/>
      <c r="AE81" s="23"/>
      <c r="AF81" s="23"/>
      <c r="AG81" s="22"/>
      <c r="AT81" s="23"/>
      <c r="AU81" s="23"/>
      <c r="AV81" s="23"/>
    </row>
    <row r="82" spans="1:48" ht="12.75" customHeight="1">
      <c r="A82" s="21" t="s">
        <v>76</v>
      </c>
      <c r="B82" s="690">
        <v>1443411</v>
      </c>
      <c r="C82" s="60">
        <v>24303.363066747304</v>
      </c>
      <c r="D82" s="61">
        <v>16837.451749188072</v>
      </c>
      <c r="E82" s="60">
        <v>8782.945732045227</v>
      </c>
      <c r="F82" s="61">
        <v>6084.8543706852915</v>
      </c>
      <c r="G82" s="60">
        <v>14589.492311629838</v>
      </c>
      <c r="H82" s="61">
        <v>10107.64938858706</v>
      </c>
      <c r="I82" s="61">
        <v>16378.624457793185</v>
      </c>
      <c r="J82" s="61">
        <v>11347.166162508935</v>
      </c>
      <c r="K82" s="60">
        <v>798.7793590740739</v>
      </c>
      <c r="L82" s="61">
        <v>553.397029033362</v>
      </c>
      <c r="M82" s="60">
        <v>132.14566399817426</v>
      </c>
      <c r="N82" s="61">
        <v>91.55096088236424</v>
      </c>
      <c r="O82" s="23"/>
      <c r="P82" s="23"/>
      <c r="AE82" s="23"/>
      <c r="AF82" s="23"/>
      <c r="AG82" s="22"/>
      <c r="AT82" s="23"/>
      <c r="AU82" s="23"/>
      <c r="AV82" s="23"/>
    </row>
    <row r="83" spans="1:48" ht="12.75" customHeight="1">
      <c r="A83" s="21" t="s">
        <v>77</v>
      </c>
      <c r="B83" s="690">
        <v>1484019</v>
      </c>
      <c r="C83" s="60">
        <v>25272.035486795223</v>
      </c>
      <c r="D83" s="61">
        <v>17029.455476510222</v>
      </c>
      <c r="E83" s="60">
        <v>8865.196596503738</v>
      </c>
      <c r="F83" s="61">
        <v>5973.7756703274945</v>
      </c>
      <c r="G83" s="60">
        <v>15408.750239557548</v>
      </c>
      <c r="H83" s="61">
        <v>10383.121940862986</v>
      </c>
      <c r="I83" s="61">
        <v>17554.976269336763</v>
      </c>
      <c r="J83" s="61">
        <v>11829.347379876379</v>
      </c>
      <c r="K83" s="60">
        <v>857.3385169258272</v>
      </c>
      <c r="L83" s="61">
        <v>577.7139759840186</v>
      </c>
      <c r="M83" s="60">
        <v>140.750133808113</v>
      </c>
      <c r="N83" s="61">
        <v>94.84388933572481</v>
      </c>
      <c r="O83" s="23"/>
      <c r="P83" s="23"/>
      <c r="AE83" s="23"/>
      <c r="AF83" s="23"/>
      <c r="AG83" s="22"/>
      <c r="AT83" s="23"/>
      <c r="AU83" s="23"/>
      <c r="AV83" s="23"/>
    </row>
    <row r="84" spans="1:48" ht="12.75" customHeight="1">
      <c r="A84" s="21" t="s">
        <v>78</v>
      </c>
      <c r="B84" s="690">
        <v>1592958</v>
      </c>
      <c r="C84" s="60">
        <v>27698.295675299334</v>
      </c>
      <c r="D84" s="61">
        <v>17387.96357173217</v>
      </c>
      <c r="E84" s="60">
        <v>8798.235797876489</v>
      </c>
      <c r="F84" s="61">
        <v>5523.206385778211</v>
      </c>
      <c r="G84" s="60">
        <v>17795.022000933317</v>
      </c>
      <c r="H84" s="61">
        <v>11171.05535797762</v>
      </c>
      <c r="I84" s="61">
        <v>20700.21414253761</v>
      </c>
      <c r="J84" s="61">
        <v>12994.827322840658</v>
      </c>
      <c r="K84" s="60">
        <v>958.7584124046294</v>
      </c>
      <c r="L84" s="61">
        <v>601.8730012998644</v>
      </c>
      <c r="M84" s="60">
        <v>146.2794640848982</v>
      </c>
      <c r="N84" s="61">
        <v>91.82882667647118</v>
      </c>
      <c r="O84" s="23"/>
      <c r="P84" s="23"/>
      <c r="AE84" s="23"/>
      <c r="AF84" s="23"/>
      <c r="AG84" s="22"/>
      <c r="AT84" s="23"/>
      <c r="AU84" s="23"/>
      <c r="AV84" s="23"/>
    </row>
    <row r="85" spans="1:48" ht="12.75" customHeight="1">
      <c r="A85" s="21" t="s">
        <v>79</v>
      </c>
      <c r="B85" s="690">
        <v>1664306</v>
      </c>
      <c r="C85" s="60">
        <v>30897.135104181092</v>
      </c>
      <c r="D85" s="61">
        <v>18564.575927852864</v>
      </c>
      <c r="E85" s="60">
        <v>9543.395650490416</v>
      </c>
      <c r="F85" s="61">
        <v>5734.159253460852</v>
      </c>
      <c r="G85" s="60">
        <v>20168.31157672155</v>
      </c>
      <c r="H85" s="61">
        <v>12118.151095244233</v>
      </c>
      <c r="I85" s="61">
        <v>23261.420991844097</v>
      </c>
      <c r="J85" s="61">
        <v>13976.649120921333</v>
      </c>
      <c r="K85" s="60">
        <v>1036.8604814668304</v>
      </c>
      <c r="L85" s="61">
        <v>622.9987042447905</v>
      </c>
      <c r="M85" s="60">
        <v>148.56739550230182</v>
      </c>
      <c r="N85" s="61">
        <v>89.26687490299369</v>
      </c>
      <c r="O85" s="23"/>
      <c r="P85" s="23"/>
      <c r="AE85" s="23"/>
      <c r="AF85" s="23"/>
      <c r="AG85" s="22"/>
      <c r="AT85" s="23"/>
      <c r="AU85" s="23"/>
      <c r="AV85" s="23"/>
    </row>
    <row r="86" spans="1:48" ht="12.75" customHeight="1">
      <c r="A86" s="21" t="s">
        <v>80</v>
      </c>
      <c r="B86" s="690">
        <v>1714360</v>
      </c>
      <c r="C86" s="60">
        <v>33079.53582885438</v>
      </c>
      <c r="D86" s="61">
        <v>19295.559759242155</v>
      </c>
      <c r="E86" s="60">
        <v>10093.78225700957</v>
      </c>
      <c r="F86" s="61">
        <v>5887.78451259337</v>
      </c>
      <c r="G86" s="60">
        <v>21726.827087653983</v>
      </c>
      <c r="H86" s="61">
        <v>12673.43328568911</v>
      </c>
      <c r="I86" s="61">
        <v>25431.279733715404</v>
      </c>
      <c r="J86" s="61">
        <v>14834.270359618404</v>
      </c>
      <c r="K86" s="60">
        <v>1116.718849937292</v>
      </c>
      <c r="L86" s="61">
        <v>651.3911021823257</v>
      </c>
      <c r="M86" s="60">
        <v>142.20763425351976</v>
      </c>
      <c r="N86" s="61">
        <v>82.95085877733952</v>
      </c>
      <c r="O86" s="23"/>
      <c r="P86" s="23"/>
      <c r="AE86" s="23"/>
      <c r="AF86" s="23"/>
      <c r="AG86" s="22"/>
      <c r="AT86" s="23"/>
      <c r="AU86" s="23"/>
      <c r="AV86" s="23"/>
    </row>
    <row r="87" spans="1:48" ht="12.75" customHeight="1">
      <c r="A87" s="21" t="s">
        <v>81</v>
      </c>
      <c r="B87" s="690">
        <v>1741554</v>
      </c>
      <c r="C87" s="60">
        <v>34706.60861702691</v>
      </c>
      <c r="D87" s="61">
        <v>19928.52855382429</v>
      </c>
      <c r="E87" s="60">
        <v>11062.568895071885</v>
      </c>
      <c r="F87" s="61">
        <v>6352.125110718292</v>
      </c>
      <c r="G87" s="60">
        <v>22328.49668679716</v>
      </c>
      <c r="H87" s="61">
        <v>12821.018864070342</v>
      </c>
      <c r="I87" s="61">
        <v>26232.292059383388</v>
      </c>
      <c r="J87" s="61">
        <v>15062.57747929917</v>
      </c>
      <c r="K87" s="60">
        <v>1179.8744829708958</v>
      </c>
      <c r="L87" s="61">
        <v>677.483720269883</v>
      </c>
      <c r="M87" s="60">
        <v>135.66855218696878</v>
      </c>
      <c r="N87" s="61">
        <v>77.900858765774</v>
      </c>
      <c r="O87" s="23"/>
      <c r="P87" s="23"/>
      <c r="AE87" s="23"/>
      <c r="AF87" s="23"/>
      <c r="AG87" s="22"/>
      <c r="AT87" s="23"/>
      <c r="AU87" s="23"/>
      <c r="AV87" s="23"/>
    </row>
    <row r="88" spans="1:48" ht="12.75" customHeight="1">
      <c r="A88" s="21" t="s">
        <v>82</v>
      </c>
      <c r="B88" s="690">
        <v>1782355</v>
      </c>
      <c r="C88" s="60">
        <v>37970.236563496066</v>
      </c>
      <c r="D88" s="61">
        <v>21303.40844752929</v>
      </c>
      <c r="E88" s="60">
        <v>12003.4567887842</v>
      </c>
      <c r="F88" s="61">
        <v>6734.604940533283</v>
      </c>
      <c r="G88" s="60">
        <v>24620.369713205917</v>
      </c>
      <c r="H88" s="61">
        <v>13813.392793919234</v>
      </c>
      <c r="I88" s="61">
        <v>28486.289533304236</v>
      </c>
      <c r="J88" s="61">
        <v>15982.388207346032</v>
      </c>
      <c r="K88" s="60">
        <v>1215.5256183477288</v>
      </c>
      <c r="L88" s="61">
        <v>681.977281937509</v>
      </c>
      <c r="M88" s="60">
        <v>130.88444315821656</v>
      </c>
      <c r="N88" s="61">
        <v>73.43343113926045</v>
      </c>
      <c r="O88" s="23"/>
      <c r="P88" s="23"/>
      <c r="AE88" s="23"/>
      <c r="AF88" s="23"/>
      <c r="AG88" s="22"/>
      <c r="AT88" s="23"/>
      <c r="AU88" s="23"/>
      <c r="AV88" s="23"/>
    </row>
    <row r="89" spans="1:48" ht="12.75" customHeight="1">
      <c r="A89" s="21" t="s">
        <v>83</v>
      </c>
      <c r="B89" s="690">
        <v>1834087</v>
      </c>
      <c r="C89" s="60">
        <v>42291.3318510405</v>
      </c>
      <c r="D89" s="61">
        <v>23058.52004350966</v>
      </c>
      <c r="E89" s="60">
        <v>12979.410218279185</v>
      </c>
      <c r="F89" s="61">
        <v>7076.769105434576</v>
      </c>
      <c r="G89" s="60">
        <v>27932.701401073657</v>
      </c>
      <c r="H89" s="61">
        <v>15229.7581309249</v>
      </c>
      <c r="I89" s="61">
        <v>31547.448414332805</v>
      </c>
      <c r="J89" s="61">
        <v>17200.628113242612</v>
      </c>
      <c r="K89" s="60">
        <v>1253.5870104786752</v>
      </c>
      <c r="L89" s="61">
        <v>683.4937549193005</v>
      </c>
      <c r="M89" s="60">
        <v>125.63322120896481</v>
      </c>
      <c r="N89" s="61">
        <v>68.4990522308728</v>
      </c>
      <c r="O89" s="23"/>
      <c r="P89" s="23"/>
      <c r="AE89" s="23"/>
      <c r="AF89" s="23"/>
      <c r="AG89" s="22"/>
      <c r="AT89" s="23"/>
      <c r="AU89" s="23"/>
      <c r="AV89" s="23"/>
    </row>
    <row r="90" spans="1:48" ht="12.75" customHeight="1">
      <c r="A90" s="21" t="s">
        <v>8</v>
      </c>
      <c r="B90" s="690">
        <v>1907542</v>
      </c>
      <c r="C90" s="60">
        <v>45636.97893078852</v>
      </c>
      <c r="D90" s="61">
        <v>23924.494942071276</v>
      </c>
      <c r="E90" s="60">
        <v>13240.535846474337</v>
      </c>
      <c r="F90" s="61">
        <v>6941.150363386147</v>
      </c>
      <c r="G90" s="60">
        <v>30370.231929285663</v>
      </c>
      <c r="H90" s="61">
        <v>15921.13407164071</v>
      </c>
      <c r="I90" s="61">
        <v>32171.2760504154</v>
      </c>
      <c r="J90" s="61">
        <v>16865.304171764186</v>
      </c>
      <c r="K90" s="60">
        <v>1904.6069112348455</v>
      </c>
      <c r="L90" s="61">
        <v>998.4613241725978</v>
      </c>
      <c r="M90" s="60">
        <v>121.6042437936554</v>
      </c>
      <c r="N90" s="61">
        <v>63.74918287180854</v>
      </c>
      <c r="O90" s="23"/>
      <c r="P90" s="23"/>
      <c r="AE90" s="23"/>
      <c r="AF90" s="23"/>
      <c r="AG90" s="22"/>
      <c r="AT90" s="23"/>
      <c r="AU90" s="23"/>
      <c r="AV90" s="23"/>
    </row>
    <row r="91" spans="1:48" ht="12.75" customHeight="1">
      <c r="A91" s="21" t="s">
        <v>6</v>
      </c>
      <c r="B91" s="690">
        <v>2006996</v>
      </c>
      <c r="C91" s="60">
        <v>52988.89042865405</v>
      </c>
      <c r="D91" s="61">
        <v>26402.090701054734</v>
      </c>
      <c r="E91" s="60">
        <v>14624.075862824457</v>
      </c>
      <c r="F91" s="61">
        <v>7286.549580977967</v>
      </c>
      <c r="G91" s="60">
        <v>35259.038945775224</v>
      </c>
      <c r="H91" s="61">
        <v>17568.06637670191</v>
      </c>
      <c r="I91" s="61">
        <v>36633.59699130386</v>
      </c>
      <c r="J91" s="61">
        <v>18252.949677679404</v>
      </c>
      <c r="K91" s="60">
        <v>2980.9011138936826</v>
      </c>
      <c r="L91" s="61">
        <v>1485.2551344864078</v>
      </c>
      <c r="M91" s="60">
        <v>124.87450616068774</v>
      </c>
      <c r="N91" s="61">
        <v>62.219608888452065</v>
      </c>
      <c r="O91" s="23"/>
      <c r="P91" s="23"/>
      <c r="AE91" s="23"/>
      <c r="AF91" s="23"/>
      <c r="AG91" s="22"/>
      <c r="AT91" s="23"/>
      <c r="AU91" s="23"/>
      <c r="AV91" s="23"/>
    </row>
    <row r="92" spans="1:48" ht="13.5" customHeight="1">
      <c r="A92" s="21" t="s">
        <v>3</v>
      </c>
      <c r="B92" s="690">
        <v>2066284</v>
      </c>
      <c r="C92" s="60">
        <v>56980.151824850574</v>
      </c>
      <c r="D92" s="61">
        <v>27576.147240578048</v>
      </c>
      <c r="E92" s="60">
        <v>15610.553366893546</v>
      </c>
      <c r="F92" s="61">
        <v>7554.892438258025</v>
      </c>
      <c r="G92" s="60">
        <v>37827.57386340266</v>
      </c>
      <c r="H92" s="61">
        <v>18307.054530453053</v>
      </c>
      <c r="I92" s="61">
        <v>39119.36542801411</v>
      </c>
      <c r="J92" s="61">
        <v>18932.230723373028</v>
      </c>
      <c r="K92" s="60">
        <v>3424.0099581821732</v>
      </c>
      <c r="L92" s="61">
        <v>1657.0858401759745</v>
      </c>
      <c r="M92" s="60">
        <v>118.01463637221747</v>
      </c>
      <c r="N92" s="61">
        <v>57.11443169100543</v>
      </c>
      <c r="O92" s="23"/>
      <c r="P92" s="23"/>
      <c r="AE92" s="23"/>
      <c r="AF92" s="23"/>
      <c r="AG92" s="22"/>
      <c r="AT92" s="23"/>
      <c r="AU92" s="23"/>
      <c r="AV92" s="23"/>
    </row>
    <row r="93" spans="1:48" ht="12.75" customHeight="1">
      <c r="A93" s="21" t="s">
        <v>145</v>
      </c>
      <c r="B93" s="690">
        <v>2071946</v>
      </c>
      <c r="C93" s="60">
        <v>56472.580243282675</v>
      </c>
      <c r="D93" s="61">
        <v>27255.81663000999</v>
      </c>
      <c r="E93" s="60">
        <v>15928.330647831368</v>
      </c>
      <c r="F93" s="61">
        <v>7687.618619322786</v>
      </c>
      <c r="G93" s="60">
        <v>37196.13353694274</v>
      </c>
      <c r="H93" s="61">
        <v>17952.26976810339</v>
      </c>
      <c r="I93" s="61">
        <v>38515.80220603218</v>
      </c>
      <c r="J93" s="61">
        <v>18589.19209575548</v>
      </c>
      <c r="K93" s="60">
        <v>3240.755908684328</v>
      </c>
      <c r="L93" s="61">
        <v>1564.1121480406962</v>
      </c>
      <c r="M93" s="60">
        <v>107.36014982419455</v>
      </c>
      <c r="N93" s="61">
        <v>51.8160945430984</v>
      </c>
      <c r="O93" s="23"/>
      <c r="P93" s="23"/>
      <c r="AE93" s="23"/>
      <c r="AF93" s="23"/>
      <c r="AG93" s="22"/>
      <c r="AT93" s="23"/>
      <c r="AU93" s="23"/>
      <c r="AV93" s="23"/>
    </row>
    <row r="94" spans="1:48" ht="12.75" customHeight="1">
      <c r="A94" s="21" t="s">
        <v>148</v>
      </c>
      <c r="B94" s="690">
        <v>2062944</v>
      </c>
      <c r="C94" s="60">
        <v>55372.344222911175</v>
      </c>
      <c r="D94" s="61">
        <v>26841.418973520937</v>
      </c>
      <c r="E94" s="60">
        <v>16611.514041455943</v>
      </c>
      <c r="F94" s="61">
        <v>8052.333966145442</v>
      </c>
      <c r="G94" s="60">
        <v>35677.68978998086</v>
      </c>
      <c r="H94" s="61">
        <v>17294.55079245043</v>
      </c>
      <c r="I94" s="61">
        <v>37163.68365670542</v>
      </c>
      <c r="J94" s="61">
        <v>18014.877600509473</v>
      </c>
      <c r="K94" s="60">
        <v>2978.080371431737</v>
      </c>
      <c r="L94" s="61">
        <v>1443.6069866325684</v>
      </c>
      <c r="M94" s="60">
        <v>105.06002004262011</v>
      </c>
      <c r="N94" s="61">
        <v>50.92722829248884</v>
      </c>
      <c r="O94" s="23"/>
      <c r="P94" s="23"/>
      <c r="AE94" s="23"/>
      <c r="AF94" s="23"/>
      <c r="AG94" s="22"/>
      <c r="AT94" s="23"/>
      <c r="AU94" s="23"/>
      <c r="AV94" s="23"/>
    </row>
    <row r="95" spans="1:48" ht="12.75" customHeight="1">
      <c r="A95" s="193" t="s">
        <v>163</v>
      </c>
      <c r="B95" s="691">
        <v>2051494.0698771905</v>
      </c>
      <c r="C95" s="192">
        <v>53744.01484011535</v>
      </c>
      <c r="D95" s="191">
        <v>26197.499485500655</v>
      </c>
      <c r="E95" s="192">
        <v>17520.295501845456</v>
      </c>
      <c r="F95" s="191">
        <v>8540.261343721204</v>
      </c>
      <c r="G95" s="192">
        <v>32989.006081861866</v>
      </c>
      <c r="H95" s="191">
        <v>16080.47840169321</v>
      </c>
      <c r="I95" s="191">
        <v>34544.70763214563</v>
      </c>
      <c r="J95" s="191">
        <v>16838.80452757711</v>
      </c>
      <c r="K95" s="192">
        <v>3130.605748263244</v>
      </c>
      <c r="L95" s="191">
        <v>1526.0125750451975</v>
      </c>
      <c r="M95" s="192">
        <v>104.10750814478388</v>
      </c>
      <c r="N95" s="191">
        <v>50.74716504104548</v>
      </c>
      <c r="O95" s="23"/>
      <c r="P95" s="23"/>
      <c r="AE95" s="23"/>
      <c r="AF95" s="23"/>
      <c r="AG95" s="22"/>
      <c r="AT95" s="23"/>
      <c r="AU95" s="23"/>
      <c r="AV95" s="23"/>
    </row>
    <row r="96" spans="1:14" s="70" customFormat="1" ht="49.5" customHeight="1">
      <c r="A96" s="604" t="s">
        <v>830</v>
      </c>
      <c r="B96" s="604"/>
      <c r="C96" s="604"/>
      <c r="D96" s="604"/>
      <c r="E96" s="604"/>
      <c r="F96" s="604"/>
      <c r="G96" s="604"/>
      <c r="H96" s="604"/>
      <c r="I96" s="604"/>
      <c r="J96" s="604"/>
      <c r="K96" s="604"/>
      <c r="L96" s="604"/>
      <c r="M96" s="604"/>
      <c r="N96" s="604"/>
    </row>
    <row r="97" spans="1:14" s="70" customFormat="1" ht="34.5" customHeight="1">
      <c r="A97" s="358" t="s">
        <v>829</v>
      </c>
      <c r="B97" s="692"/>
      <c r="C97" s="356"/>
      <c r="D97" s="356"/>
      <c r="E97" s="356"/>
      <c r="F97" s="356"/>
      <c r="G97" s="356"/>
      <c r="H97" s="356"/>
      <c r="I97" s="356"/>
      <c r="J97" s="356"/>
      <c r="K97" s="356"/>
      <c r="L97" s="356"/>
      <c r="M97" s="356"/>
      <c r="N97" s="356"/>
    </row>
    <row r="98" spans="1:2" s="70" customFormat="1" ht="27" customHeight="1">
      <c r="A98" s="3" t="s">
        <v>967</v>
      </c>
      <c r="B98" s="693"/>
    </row>
    <row r="65495" ht="12.75">
      <c r="AV65495" s="23"/>
    </row>
  </sheetData>
  <sheetProtection/>
  <mergeCells count="1">
    <mergeCell ref="A96:N96"/>
  </mergeCells>
  <printOptions/>
  <pageMargins left="1" right="1" top="1" bottom="1" header="0.5" footer="0.5"/>
  <pageSetup fitToHeight="1" fitToWidth="1" horizontalDpi="600" verticalDpi="600" orientation="portrait" r:id="rId1"/>
</worksheet>
</file>

<file path=xl/worksheets/sheet60.xml><?xml version="1.0" encoding="utf-8"?>
<worksheet xmlns="http://schemas.openxmlformats.org/spreadsheetml/2006/main" xmlns:r="http://schemas.openxmlformats.org/officeDocument/2006/relationships">
  <sheetPr>
    <tabColor theme="9"/>
  </sheetPr>
  <dimension ref="A1:F34"/>
  <sheetViews>
    <sheetView zoomScalePageLayoutView="0" workbookViewId="0" topLeftCell="A1">
      <selection activeCell="A1" sqref="A1:F1"/>
    </sheetView>
  </sheetViews>
  <sheetFormatPr defaultColWidth="9.140625" defaultRowHeight="12.75"/>
  <cols>
    <col min="1" max="1" width="13.00390625" style="0" customWidth="1"/>
    <col min="2" max="6" width="14.57421875" style="0" customWidth="1"/>
  </cols>
  <sheetData>
    <row r="1" spans="1:6" ht="43.5" customHeight="1">
      <c r="A1" s="639" t="s">
        <v>859</v>
      </c>
      <c r="B1" s="639"/>
      <c r="C1" s="639"/>
      <c r="D1" s="639"/>
      <c r="E1" s="639"/>
      <c r="F1" s="639"/>
    </row>
    <row r="2" spans="1:6" ht="38.25">
      <c r="A2" s="297"/>
      <c r="B2" s="296" t="s">
        <v>307</v>
      </c>
      <c r="C2" s="296" t="s">
        <v>308</v>
      </c>
      <c r="D2" s="296" t="s">
        <v>309</v>
      </c>
      <c r="E2" s="296" t="s">
        <v>310</v>
      </c>
      <c r="F2" s="296" t="s">
        <v>85</v>
      </c>
    </row>
    <row r="3" spans="1:6" ht="12.75">
      <c r="A3" s="258" t="s">
        <v>132</v>
      </c>
      <c r="B3" s="270">
        <v>290</v>
      </c>
      <c r="C3" s="270">
        <v>360</v>
      </c>
      <c r="D3" s="270">
        <v>180</v>
      </c>
      <c r="E3" s="270">
        <v>160</v>
      </c>
      <c r="F3" s="270">
        <f aca="true" t="shared" si="0" ref="F3:F16">SUM(B3:E3)</f>
        <v>990</v>
      </c>
    </row>
    <row r="4" spans="1:6" ht="12.75">
      <c r="A4" s="258" t="s">
        <v>133</v>
      </c>
      <c r="B4" s="270">
        <v>310</v>
      </c>
      <c r="C4" s="270">
        <v>370</v>
      </c>
      <c r="D4" s="270">
        <v>180</v>
      </c>
      <c r="E4" s="270">
        <v>150</v>
      </c>
      <c r="F4" s="270">
        <f t="shared" si="0"/>
        <v>1010</v>
      </c>
    </row>
    <row r="5" spans="1:6" ht="12.75">
      <c r="A5" s="258" t="s">
        <v>134</v>
      </c>
      <c r="B5" s="270">
        <v>360</v>
      </c>
      <c r="C5" s="270">
        <v>340</v>
      </c>
      <c r="D5" s="270">
        <v>220</v>
      </c>
      <c r="E5" s="270">
        <v>190</v>
      </c>
      <c r="F5" s="270">
        <f t="shared" si="0"/>
        <v>1110</v>
      </c>
    </row>
    <row r="6" spans="1:6" ht="12.75">
      <c r="A6" s="258" t="s">
        <v>135</v>
      </c>
      <c r="B6" s="270">
        <v>390</v>
      </c>
      <c r="C6" s="270">
        <v>350</v>
      </c>
      <c r="D6" s="270">
        <v>200</v>
      </c>
      <c r="E6" s="270">
        <v>190</v>
      </c>
      <c r="F6" s="270">
        <f t="shared" si="0"/>
        <v>1130</v>
      </c>
    </row>
    <row r="7" spans="1:6" ht="12.75">
      <c r="A7" s="258" t="s">
        <v>136</v>
      </c>
      <c r="B7" s="270">
        <v>430</v>
      </c>
      <c r="C7" s="270">
        <v>410</v>
      </c>
      <c r="D7" s="270">
        <v>210</v>
      </c>
      <c r="E7" s="270">
        <v>190</v>
      </c>
      <c r="F7" s="270">
        <f t="shared" si="0"/>
        <v>1240</v>
      </c>
    </row>
    <row r="8" spans="1:6" ht="12.75">
      <c r="A8" s="258" t="s">
        <v>137</v>
      </c>
      <c r="B8" s="270">
        <v>450</v>
      </c>
      <c r="C8" s="270">
        <v>440</v>
      </c>
      <c r="D8" s="270">
        <v>210</v>
      </c>
      <c r="E8" s="270">
        <v>200</v>
      </c>
      <c r="F8" s="270">
        <f t="shared" si="0"/>
        <v>1300</v>
      </c>
    </row>
    <row r="9" spans="1:6" ht="12.75">
      <c r="A9" s="258" t="s">
        <v>138</v>
      </c>
      <c r="B9" s="270">
        <v>510</v>
      </c>
      <c r="C9" s="270">
        <v>440</v>
      </c>
      <c r="D9" s="270">
        <v>220</v>
      </c>
      <c r="E9" s="270">
        <v>180</v>
      </c>
      <c r="F9" s="270">
        <f t="shared" si="0"/>
        <v>1350</v>
      </c>
    </row>
    <row r="10" spans="1:6" ht="12.75">
      <c r="A10" s="258" t="s">
        <v>139</v>
      </c>
      <c r="B10" s="270">
        <v>550</v>
      </c>
      <c r="C10" s="270">
        <v>430</v>
      </c>
      <c r="D10" s="270">
        <v>220</v>
      </c>
      <c r="E10" s="270">
        <v>200</v>
      </c>
      <c r="F10" s="270">
        <f t="shared" si="0"/>
        <v>1400</v>
      </c>
    </row>
    <row r="11" spans="1:6" ht="12.75">
      <c r="A11" s="258" t="s">
        <v>7</v>
      </c>
      <c r="B11" s="270">
        <v>580</v>
      </c>
      <c r="C11" s="270">
        <v>450</v>
      </c>
      <c r="D11" s="270">
        <v>170</v>
      </c>
      <c r="E11" s="270">
        <v>190</v>
      </c>
      <c r="F11" s="270">
        <f t="shared" si="0"/>
        <v>1390</v>
      </c>
    </row>
    <row r="12" spans="1:6" ht="12.75">
      <c r="A12" s="258" t="s">
        <v>4</v>
      </c>
      <c r="B12" s="270">
        <v>670</v>
      </c>
      <c r="C12" s="270">
        <v>440</v>
      </c>
      <c r="D12" s="270">
        <v>190</v>
      </c>
      <c r="E12" s="270">
        <v>210</v>
      </c>
      <c r="F12" s="270">
        <f t="shared" si="0"/>
        <v>1510</v>
      </c>
    </row>
    <row r="13" spans="1:6" ht="12.75">
      <c r="A13" s="258" t="s">
        <v>143</v>
      </c>
      <c r="B13" s="270">
        <v>790</v>
      </c>
      <c r="C13" s="270">
        <v>440</v>
      </c>
      <c r="D13" s="270">
        <v>180</v>
      </c>
      <c r="E13" s="270">
        <v>210</v>
      </c>
      <c r="F13" s="270">
        <f t="shared" si="0"/>
        <v>1620</v>
      </c>
    </row>
    <row r="14" spans="1:6" ht="12.75">
      <c r="A14" s="258" t="s">
        <v>147</v>
      </c>
      <c r="B14" s="270">
        <v>810</v>
      </c>
      <c r="C14" s="270">
        <v>480</v>
      </c>
      <c r="D14" s="270">
        <v>170</v>
      </c>
      <c r="E14" s="270">
        <v>260</v>
      </c>
      <c r="F14" s="270">
        <f t="shared" si="0"/>
        <v>1720</v>
      </c>
    </row>
    <row r="15" spans="1:6" ht="12.75">
      <c r="A15" s="258" t="s">
        <v>149</v>
      </c>
      <c r="B15" s="270">
        <v>940</v>
      </c>
      <c r="C15" s="270">
        <v>480</v>
      </c>
      <c r="D15" s="270">
        <v>250</v>
      </c>
      <c r="E15" s="270">
        <v>280</v>
      </c>
      <c r="F15" s="270">
        <f t="shared" si="0"/>
        <v>1950</v>
      </c>
    </row>
    <row r="16" spans="1:6" ht="12.75">
      <c r="A16" s="220" t="s">
        <v>184</v>
      </c>
      <c r="B16" s="271">
        <v>1000</v>
      </c>
      <c r="C16" s="271">
        <v>480</v>
      </c>
      <c r="D16" s="271">
        <v>270</v>
      </c>
      <c r="E16" s="271">
        <v>280</v>
      </c>
      <c r="F16" s="271">
        <f t="shared" si="0"/>
        <v>2030</v>
      </c>
    </row>
    <row r="17" spans="1:6" ht="38.25">
      <c r="A17" s="295" t="s">
        <v>262</v>
      </c>
      <c r="B17" s="296" t="s">
        <v>307</v>
      </c>
      <c r="C17" s="296" t="s">
        <v>308</v>
      </c>
      <c r="D17" s="296" t="s">
        <v>309</v>
      </c>
      <c r="E17" s="296" t="s">
        <v>310</v>
      </c>
      <c r="F17" s="296" t="s">
        <v>85</v>
      </c>
    </row>
    <row r="18" spans="1:6" ht="12.75">
      <c r="A18" s="258" t="s">
        <v>132</v>
      </c>
      <c r="B18" s="225">
        <v>0.29182811912190004</v>
      </c>
      <c r="C18" s="225">
        <v>0.36609016271397077</v>
      </c>
      <c r="D18" s="225">
        <v>0.17896278938605426</v>
      </c>
      <c r="E18" s="225">
        <v>0.16311892877807485</v>
      </c>
      <c r="F18" s="225">
        <f aca="true" t="shared" si="1" ref="F18:F31">SUM(B18:E18)</f>
        <v>1</v>
      </c>
    </row>
    <row r="19" spans="1:6" ht="12.75">
      <c r="A19" s="258" t="s">
        <v>133</v>
      </c>
      <c r="B19" s="225">
        <v>0.3079665022331948</v>
      </c>
      <c r="C19" s="225">
        <v>0.36528614110345875</v>
      </c>
      <c r="D19" s="225">
        <v>0.17588841958595441</v>
      </c>
      <c r="E19" s="225">
        <v>0.15085893707739204</v>
      </c>
      <c r="F19" s="225">
        <f t="shared" si="1"/>
        <v>1</v>
      </c>
    </row>
    <row r="20" spans="1:6" ht="12.75">
      <c r="A20" s="258" t="s">
        <v>134</v>
      </c>
      <c r="B20" s="225">
        <v>0.3233517469105182</v>
      </c>
      <c r="C20" s="225">
        <v>0.3110131181833376</v>
      </c>
      <c r="D20" s="225">
        <v>0.19687569381339814</v>
      </c>
      <c r="E20" s="225">
        <v>0.16875944109274618</v>
      </c>
      <c r="F20" s="225">
        <f t="shared" si="1"/>
        <v>1.0000000000000002</v>
      </c>
    </row>
    <row r="21" spans="1:6" ht="12.75">
      <c r="A21" s="258" t="s">
        <v>135</v>
      </c>
      <c r="B21" s="225">
        <v>0.34855278833400805</v>
      </c>
      <c r="C21" s="225">
        <v>0.30762840821212717</v>
      </c>
      <c r="D21" s="225">
        <v>0.17219905298642002</v>
      </c>
      <c r="E21" s="225">
        <v>0.17161975046744476</v>
      </c>
      <c r="F21" s="225">
        <f t="shared" si="1"/>
        <v>1</v>
      </c>
    </row>
    <row r="22" spans="1:6" ht="12.75">
      <c r="A22" s="258" t="s">
        <v>136</v>
      </c>
      <c r="B22" s="225">
        <v>0.35091896063040573</v>
      </c>
      <c r="C22" s="225">
        <v>0.32930019557636436</v>
      </c>
      <c r="D22" s="225">
        <v>0.1667807069715507</v>
      </c>
      <c r="E22" s="225">
        <v>0.15300013682167918</v>
      </c>
      <c r="F22" s="225">
        <f t="shared" si="1"/>
        <v>1</v>
      </c>
    </row>
    <row r="23" spans="1:6" ht="12.75">
      <c r="A23" s="258" t="s">
        <v>137</v>
      </c>
      <c r="B23" s="225">
        <v>0.3449630724163359</v>
      </c>
      <c r="C23" s="225">
        <v>0.3409643515764477</v>
      </c>
      <c r="D23" s="225">
        <v>0.16275283275875044</v>
      </c>
      <c r="E23" s="225">
        <v>0.15131974324846595</v>
      </c>
      <c r="F23" s="225">
        <f t="shared" si="1"/>
        <v>1</v>
      </c>
    </row>
    <row r="24" spans="1:6" ht="12.75">
      <c r="A24" s="258" t="s">
        <v>138</v>
      </c>
      <c r="B24" s="225">
        <v>0.3777634066134155</v>
      </c>
      <c r="C24" s="225">
        <v>0.32790507573668704</v>
      </c>
      <c r="D24" s="225">
        <v>0.1610266545105895</v>
      </c>
      <c r="E24" s="225">
        <v>0.13330486313930795</v>
      </c>
      <c r="F24" s="225">
        <f t="shared" si="1"/>
        <v>1</v>
      </c>
    </row>
    <row r="25" spans="1:6" ht="12.75">
      <c r="A25" s="258" t="s">
        <v>139</v>
      </c>
      <c r="B25" s="225">
        <v>0.3946969834535275</v>
      </c>
      <c r="C25" s="225">
        <v>0.3094221163992899</v>
      </c>
      <c r="D25" s="225">
        <v>0.15483832576352033</v>
      </c>
      <c r="E25" s="225">
        <v>0.14104257438366213</v>
      </c>
      <c r="F25" s="225">
        <f t="shared" si="1"/>
        <v>0.9999999999999998</v>
      </c>
    </row>
    <row r="26" spans="1:6" ht="12.75">
      <c r="A26" s="258" t="s">
        <v>7</v>
      </c>
      <c r="B26" s="225">
        <v>0.41998138956727793</v>
      </c>
      <c r="C26" s="225">
        <v>0.32447586167954245</v>
      </c>
      <c r="D26" s="225">
        <v>0.120248075146451</v>
      </c>
      <c r="E26" s="225">
        <v>0.13529467360672864</v>
      </c>
      <c r="F26" s="225">
        <f t="shared" si="1"/>
        <v>1</v>
      </c>
    </row>
    <row r="27" spans="1:6" ht="12.75">
      <c r="A27" s="258" t="s">
        <v>4</v>
      </c>
      <c r="B27" s="225">
        <v>0.4449004969093382</v>
      </c>
      <c r="C27" s="225">
        <v>0.29024251613897745</v>
      </c>
      <c r="D27" s="225">
        <v>0.12261924750139082</v>
      </c>
      <c r="E27" s="225">
        <v>0.14223773945029358</v>
      </c>
      <c r="F27" s="225">
        <f t="shared" si="1"/>
        <v>1</v>
      </c>
    </row>
    <row r="28" spans="1:6" ht="12.75">
      <c r="A28" s="258" t="s">
        <v>143</v>
      </c>
      <c r="B28" s="225">
        <v>0.48733659253915257</v>
      </c>
      <c r="C28" s="225">
        <v>0.27144806673634986</v>
      </c>
      <c r="D28" s="225">
        <v>0.11079913978626689</v>
      </c>
      <c r="E28" s="225">
        <v>0.1304162009382307</v>
      </c>
      <c r="F28" s="225">
        <f t="shared" si="1"/>
        <v>1</v>
      </c>
    </row>
    <row r="29" spans="1:6" ht="12.75">
      <c r="A29" s="258" t="s">
        <v>147</v>
      </c>
      <c r="B29" s="225">
        <v>0.46913140520945157</v>
      </c>
      <c r="C29" s="225">
        <v>0.2819638082388107</v>
      </c>
      <c r="D29" s="225">
        <v>0.09959618617651697</v>
      </c>
      <c r="E29" s="225">
        <v>0.14930860037522076</v>
      </c>
      <c r="F29" s="225">
        <f t="shared" si="1"/>
        <v>1</v>
      </c>
    </row>
    <row r="30" spans="1:6" ht="12.75">
      <c r="A30" s="258" t="s">
        <v>149</v>
      </c>
      <c r="B30" s="225">
        <v>0.48794756806576123</v>
      </c>
      <c r="C30" s="225">
        <v>0.25002161667016065</v>
      </c>
      <c r="D30" s="225">
        <v>0.13337817189572074</v>
      </c>
      <c r="E30" s="225">
        <v>0.12865264336835738</v>
      </c>
      <c r="F30" s="225">
        <f t="shared" si="1"/>
        <v>1</v>
      </c>
    </row>
    <row r="31" spans="1:6" ht="12.75">
      <c r="A31" s="220" t="s">
        <v>184</v>
      </c>
      <c r="B31" s="294">
        <v>0.4821306693598595</v>
      </c>
      <c r="C31" s="294">
        <v>0.22929531945621634</v>
      </c>
      <c r="D31" s="294">
        <v>0.13554224929899983</v>
      </c>
      <c r="E31" s="294">
        <v>0.15303176188492432</v>
      </c>
      <c r="F31" s="294">
        <f t="shared" si="1"/>
        <v>1</v>
      </c>
    </row>
    <row r="32" spans="1:6" ht="117" customHeight="1">
      <c r="A32" s="651" t="s">
        <v>311</v>
      </c>
      <c r="B32" s="651"/>
      <c r="C32" s="651"/>
      <c r="D32" s="651"/>
      <c r="E32" s="651"/>
      <c r="F32" s="651"/>
    </row>
    <row r="33" spans="1:6" ht="29.25" customHeight="1">
      <c r="A33" s="663" t="s">
        <v>312</v>
      </c>
      <c r="B33" s="663"/>
      <c r="C33" s="663"/>
      <c r="D33" s="663"/>
      <c r="E33" s="663"/>
      <c r="F33" s="663"/>
    </row>
    <row r="34" spans="1:6" ht="29.25" customHeight="1">
      <c r="A34" s="298" t="s">
        <v>185</v>
      </c>
      <c r="B34" s="258"/>
      <c r="C34" s="258"/>
      <c r="D34" s="258"/>
      <c r="E34" s="258"/>
      <c r="F34" s="258"/>
    </row>
  </sheetData>
  <sheetProtection/>
  <mergeCells count="3">
    <mergeCell ref="A1:F1"/>
    <mergeCell ref="A32:F32"/>
    <mergeCell ref="A33:F33"/>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sheetPr>
    <tabColor theme="9"/>
  </sheetPr>
  <dimension ref="A1:I34"/>
  <sheetViews>
    <sheetView zoomScalePageLayoutView="0" workbookViewId="0" topLeftCell="A1">
      <selection activeCell="A1" sqref="A1:F1"/>
    </sheetView>
  </sheetViews>
  <sheetFormatPr defaultColWidth="9.140625" defaultRowHeight="12.75"/>
  <cols>
    <col min="1" max="1" width="15.7109375" style="258" customWidth="1"/>
    <col min="2" max="2" width="13.00390625" style="258" customWidth="1"/>
    <col min="3" max="3" width="11.28125" style="258" customWidth="1"/>
    <col min="4" max="4" width="11.57421875" style="258" customWidth="1"/>
    <col min="5" max="5" width="12.140625" style="258" customWidth="1"/>
    <col min="6" max="6" width="11.57421875" style="258" customWidth="1"/>
  </cols>
  <sheetData>
    <row r="1" spans="1:6" ht="39" customHeight="1">
      <c r="A1" s="639" t="s">
        <v>313</v>
      </c>
      <c r="B1" s="639"/>
      <c r="C1" s="639"/>
      <c r="D1" s="639"/>
      <c r="E1" s="639"/>
      <c r="F1" s="639"/>
    </row>
    <row r="2" spans="1:6" ht="42" customHeight="1">
      <c r="A2" s="297"/>
      <c r="B2" s="296" t="s">
        <v>307</v>
      </c>
      <c r="C2" s="296" t="s">
        <v>308</v>
      </c>
      <c r="D2" s="296" t="s">
        <v>309</v>
      </c>
      <c r="E2" s="296" t="s">
        <v>310</v>
      </c>
      <c r="F2" s="296" t="s">
        <v>85</v>
      </c>
    </row>
    <row r="3" spans="1:6" ht="12.75">
      <c r="A3" s="258" t="s">
        <v>132</v>
      </c>
      <c r="B3" s="270">
        <v>4250</v>
      </c>
      <c r="C3" s="270">
        <v>1520</v>
      </c>
      <c r="D3" s="270">
        <v>430</v>
      </c>
      <c r="E3" s="270">
        <v>370</v>
      </c>
      <c r="F3" s="270">
        <v>6570</v>
      </c>
    </row>
    <row r="4" spans="1:6" ht="12.75">
      <c r="A4" s="258" t="s">
        <v>133</v>
      </c>
      <c r="B4" s="270">
        <v>4600</v>
      </c>
      <c r="C4" s="270">
        <v>1610</v>
      </c>
      <c r="D4" s="270">
        <v>450</v>
      </c>
      <c r="E4" s="270">
        <v>380</v>
      </c>
      <c r="F4" s="270">
        <v>7040</v>
      </c>
    </row>
    <row r="5" spans="1:6" ht="12.75">
      <c r="A5" s="258" t="s">
        <v>134</v>
      </c>
      <c r="B5" s="270">
        <v>5070</v>
      </c>
      <c r="C5" s="270">
        <v>1720</v>
      </c>
      <c r="D5" s="270">
        <v>450</v>
      </c>
      <c r="E5" s="270">
        <v>400</v>
      </c>
      <c r="F5" s="270">
        <v>7640</v>
      </c>
    </row>
    <row r="6" spans="1:6" ht="12.75">
      <c r="A6" s="258" t="s">
        <v>135</v>
      </c>
      <c r="B6" s="270">
        <v>5170</v>
      </c>
      <c r="C6" s="270">
        <v>1780</v>
      </c>
      <c r="D6" s="270">
        <v>520</v>
      </c>
      <c r="E6" s="270">
        <v>420</v>
      </c>
      <c r="F6" s="270">
        <v>7890</v>
      </c>
    </row>
    <row r="7" spans="1:6" ht="12.75">
      <c r="A7" s="258" t="s">
        <v>136</v>
      </c>
      <c r="B7" s="270">
        <v>5380</v>
      </c>
      <c r="C7" s="270">
        <v>1790</v>
      </c>
      <c r="D7" s="270">
        <v>500</v>
      </c>
      <c r="E7" s="270">
        <v>430</v>
      </c>
      <c r="F7" s="270">
        <v>8100</v>
      </c>
    </row>
    <row r="8" spans="1:6" ht="12.75">
      <c r="A8" s="258" t="s">
        <v>137</v>
      </c>
      <c r="B8" s="270">
        <v>5550</v>
      </c>
      <c r="C8" s="270">
        <v>1890</v>
      </c>
      <c r="D8" s="270">
        <v>500</v>
      </c>
      <c r="E8" s="270">
        <v>400</v>
      </c>
      <c r="F8" s="270">
        <v>8340</v>
      </c>
    </row>
    <row r="9" spans="1:6" ht="12.75">
      <c r="A9" s="258" t="s">
        <v>138</v>
      </c>
      <c r="B9" s="270">
        <v>5850</v>
      </c>
      <c r="C9" s="270">
        <v>1960</v>
      </c>
      <c r="D9" s="270">
        <v>540</v>
      </c>
      <c r="E9" s="270">
        <v>420</v>
      </c>
      <c r="F9" s="270">
        <v>8770</v>
      </c>
    </row>
    <row r="10" spans="1:6" ht="12.75">
      <c r="A10" s="258" t="s">
        <v>139</v>
      </c>
      <c r="B10" s="270">
        <v>6170</v>
      </c>
      <c r="C10" s="270">
        <v>2050</v>
      </c>
      <c r="D10" s="270">
        <v>550</v>
      </c>
      <c r="E10" s="270">
        <v>450</v>
      </c>
      <c r="F10" s="270">
        <v>9220</v>
      </c>
    </row>
    <row r="11" spans="1:6" ht="12.75">
      <c r="A11" s="258" t="s">
        <v>7</v>
      </c>
      <c r="B11" s="270">
        <v>6150</v>
      </c>
      <c r="C11" s="270">
        <v>2090</v>
      </c>
      <c r="D11" s="270">
        <v>320</v>
      </c>
      <c r="E11" s="270">
        <v>410</v>
      </c>
      <c r="F11" s="270">
        <v>8970</v>
      </c>
    </row>
    <row r="12" spans="1:6" ht="12.75">
      <c r="A12" s="258" t="s">
        <v>4</v>
      </c>
      <c r="B12" s="270">
        <v>7080</v>
      </c>
      <c r="C12" s="270">
        <v>2170</v>
      </c>
      <c r="D12" s="270">
        <v>340</v>
      </c>
      <c r="E12" s="270">
        <v>450</v>
      </c>
      <c r="F12" s="270">
        <v>10040</v>
      </c>
    </row>
    <row r="13" spans="1:6" ht="12.75">
      <c r="A13" s="258" t="s">
        <v>143</v>
      </c>
      <c r="B13" s="270">
        <v>7530</v>
      </c>
      <c r="C13" s="270">
        <v>2250</v>
      </c>
      <c r="D13" s="270">
        <v>350</v>
      </c>
      <c r="E13" s="270">
        <v>450</v>
      </c>
      <c r="F13" s="270">
        <v>10580</v>
      </c>
    </row>
    <row r="14" spans="1:6" ht="12.75">
      <c r="A14" s="258" t="s">
        <v>147</v>
      </c>
      <c r="B14" s="270">
        <v>7870</v>
      </c>
      <c r="C14" s="270">
        <v>2270</v>
      </c>
      <c r="D14" s="270">
        <v>340</v>
      </c>
      <c r="E14" s="270">
        <v>440</v>
      </c>
      <c r="F14" s="270">
        <v>10920</v>
      </c>
    </row>
    <row r="15" spans="1:6" ht="12.75">
      <c r="A15" s="258" t="s">
        <v>149</v>
      </c>
      <c r="B15" s="270">
        <v>8250</v>
      </c>
      <c r="C15" s="270">
        <v>2440</v>
      </c>
      <c r="D15" s="270">
        <v>410</v>
      </c>
      <c r="E15" s="270">
        <v>590</v>
      </c>
      <c r="F15" s="270">
        <v>11690</v>
      </c>
    </row>
    <row r="16" spans="1:9" ht="12.75">
      <c r="A16" s="220" t="s">
        <v>184</v>
      </c>
      <c r="B16" s="271">
        <v>8690</v>
      </c>
      <c r="C16" s="271">
        <v>2580</v>
      </c>
      <c r="D16" s="271">
        <v>450</v>
      </c>
      <c r="E16" s="271">
        <v>660</v>
      </c>
      <c r="F16" s="271">
        <v>12380</v>
      </c>
      <c r="G16" s="70"/>
      <c r="H16" s="70"/>
      <c r="I16" s="70"/>
    </row>
    <row r="17" spans="1:6" ht="42" customHeight="1">
      <c r="A17" s="295" t="s">
        <v>262</v>
      </c>
      <c r="B17" s="296" t="s">
        <v>307</v>
      </c>
      <c r="C17" s="296" t="s">
        <v>308</v>
      </c>
      <c r="D17" s="296" t="s">
        <v>309</v>
      </c>
      <c r="E17" s="296" t="s">
        <v>310</v>
      </c>
      <c r="F17" s="296" t="s">
        <v>85</v>
      </c>
    </row>
    <row r="18" spans="1:6" ht="12.75">
      <c r="A18" s="258" t="s">
        <v>132</v>
      </c>
      <c r="B18" s="225">
        <v>0.6468500392307224</v>
      </c>
      <c r="C18" s="225">
        <v>0.2312955332541527</v>
      </c>
      <c r="D18" s="225">
        <v>0.06522555761452545</v>
      </c>
      <c r="E18" s="225">
        <v>0.05662886990059957</v>
      </c>
      <c r="F18" s="225">
        <f aca="true" t="shared" si="0" ref="F18:F31">SUM(B18:E18)</f>
        <v>1</v>
      </c>
    </row>
    <row r="19" spans="1:6" ht="12.75">
      <c r="A19" s="258" t="s">
        <v>133</v>
      </c>
      <c r="B19" s="225">
        <v>0.6538503229634278</v>
      </c>
      <c r="C19" s="225">
        <v>0.22889926867125213</v>
      </c>
      <c r="D19" s="225">
        <v>0.0635256560381759</v>
      </c>
      <c r="E19" s="225">
        <v>0.05372475232714416</v>
      </c>
      <c r="F19" s="225">
        <f t="shared" si="0"/>
        <v>1</v>
      </c>
    </row>
    <row r="20" spans="1:6" ht="12.75">
      <c r="A20" s="258" t="s">
        <v>134</v>
      </c>
      <c r="B20" s="225">
        <v>0.6632436407313306</v>
      </c>
      <c r="C20" s="225">
        <v>0.2254781032055693</v>
      </c>
      <c r="D20" s="225">
        <v>0.059228097572381073</v>
      </c>
      <c r="E20" s="225">
        <v>0.05205015849071905</v>
      </c>
      <c r="F20" s="225">
        <f t="shared" si="0"/>
        <v>1</v>
      </c>
    </row>
    <row r="21" spans="1:6" ht="12.75">
      <c r="A21" s="258" t="s">
        <v>135</v>
      </c>
      <c r="B21" s="225">
        <v>0.6558509794591885</v>
      </c>
      <c r="C21" s="225">
        <v>0.22577572067146018</v>
      </c>
      <c r="D21" s="225">
        <v>0.06566965485911405</v>
      </c>
      <c r="E21" s="225">
        <v>0.052703645010237346</v>
      </c>
      <c r="F21" s="225">
        <f t="shared" si="0"/>
        <v>1</v>
      </c>
    </row>
    <row r="22" spans="1:6" ht="12.75">
      <c r="A22" s="258" t="s">
        <v>136</v>
      </c>
      <c r="B22" s="225">
        <v>0.6639806591549489</v>
      </c>
      <c r="C22" s="225">
        <v>0.22136315323179198</v>
      </c>
      <c r="D22" s="225">
        <v>0.06171844366600635</v>
      </c>
      <c r="E22" s="225">
        <v>0.05293774394725297</v>
      </c>
      <c r="F22" s="225">
        <f t="shared" si="0"/>
        <v>1.0000000000000002</v>
      </c>
    </row>
    <row r="23" spans="1:6" ht="12.75">
      <c r="A23" s="258" t="s">
        <v>137</v>
      </c>
      <c r="B23" s="225">
        <v>0.6658403417934309</v>
      </c>
      <c r="C23" s="225">
        <v>0.22656322248351904</v>
      </c>
      <c r="D23" s="225">
        <v>0.059604512203388034</v>
      </c>
      <c r="E23" s="225">
        <v>0.047991923519662014</v>
      </c>
      <c r="F23" s="225">
        <f t="shared" si="0"/>
        <v>0.9999999999999999</v>
      </c>
    </row>
    <row r="24" spans="1:6" ht="12.75">
      <c r="A24" s="258" t="s">
        <v>138</v>
      </c>
      <c r="B24" s="225">
        <v>0.6663761394948088</v>
      </c>
      <c r="C24" s="225">
        <v>0.22365667680114742</v>
      </c>
      <c r="D24" s="225">
        <v>0.06205505707996426</v>
      </c>
      <c r="E24" s="225">
        <v>0.04791212662407956</v>
      </c>
      <c r="F24" s="225">
        <f t="shared" si="0"/>
        <v>1</v>
      </c>
    </row>
    <row r="25" spans="1:6" ht="12.75">
      <c r="A25" s="258" t="s">
        <v>139</v>
      </c>
      <c r="B25" s="225">
        <v>0.6691117311779148</v>
      </c>
      <c r="C25" s="225">
        <v>0.2224792835319332</v>
      </c>
      <c r="D25" s="225">
        <v>0.060012661575460084</v>
      </c>
      <c r="E25" s="225">
        <v>0.04839632371469206</v>
      </c>
      <c r="F25" s="225">
        <f t="shared" si="0"/>
        <v>1.0000000000000002</v>
      </c>
    </row>
    <row r="26" spans="1:6" ht="12.75">
      <c r="A26" s="258" t="s">
        <v>7</v>
      </c>
      <c r="B26" s="225">
        <v>0.6852405908217599</v>
      </c>
      <c r="C26" s="225">
        <v>0.2328674925627228</v>
      </c>
      <c r="D26" s="225">
        <v>0.03600607200909614</v>
      </c>
      <c r="E26" s="225">
        <v>0.04588584460642124</v>
      </c>
      <c r="F26" s="225">
        <f t="shared" si="0"/>
        <v>1</v>
      </c>
    </row>
    <row r="27" spans="1:6" ht="12.75">
      <c r="A27" s="258" t="s">
        <v>4</v>
      </c>
      <c r="B27" s="225">
        <v>0.704915937030599</v>
      </c>
      <c r="C27" s="225">
        <v>0.21595145007655062</v>
      </c>
      <c r="D27" s="225">
        <v>0.03431631932951425</v>
      </c>
      <c r="E27" s="225">
        <v>0.04481629356333615</v>
      </c>
      <c r="F27" s="225">
        <f t="shared" si="0"/>
        <v>1</v>
      </c>
    </row>
    <row r="28" spans="1:6" ht="12.75">
      <c r="A28" s="258" t="s">
        <v>143</v>
      </c>
      <c r="B28" s="225">
        <v>0.7116837942628251</v>
      </c>
      <c r="C28" s="225">
        <v>0.2132469048141448</v>
      </c>
      <c r="D28" s="225">
        <v>0.03268219027866479</v>
      </c>
      <c r="E28" s="225">
        <v>0.04238711064436536</v>
      </c>
      <c r="F28" s="225">
        <f t="shared" si="0"/>
        <v>1</v>
      </c>
    </row>
    <row r="29" spans="1:6" ht="12.75">
      <c r="A29" s="258" t="s">
        <v>147</v>
      </c>
      <c r="B29" s="225">
        <v>0.720567828942708</v>
      </c>
      <c r="C29" s="225">
        <v>0.20754940149280574</v>
      </c>
      <c r="D29" s="225">
        <v>0.03128926014008319</v>
      </c>
      <c r="E29" s="225">
        <v>0.040593509424403144</v>
      </c>
      <c r="F29" s="225">
        <f t="shared" si="0"/>
        <v>1</v>
      </c>
    </row>
    <row r="30" spans="1:6" ht="12.75">
      <c r="A30" s="258" t="s">
        <v>149</v>
      </c>
      <c r="B30" s="225">
        <v>0.7014035347522397</v>
      </c>
      <c r="C30" s="225">
        <v>0.2073768274240728</v>
      </c>
      <c r="D30" s="225">
        <v>0.03668540042694483</v>
      </c>
      <c r="E30" s="225">
        <v>0.05453423739674266</v>
      </c>
      <c r="F30" s="225">
        <f t="shared" si="0"/>
        <v>1</v>
      </c>
    </row>
    <row r="31" spans="1:6" ht="12.75">
      <c r="A31" s="220" t="s">
        <v>184</v>
      </c>
      <c r="B31" s="294">
        <v>0.6994569551622773</v>
      </c>
      <c r="C31" s="294">
        <v>0.20776601167012554</v>
      </c>
      <c r="D31" s="294">
        <v>0.03741041281368189</v>
      </c>
      <c r="E31" s="294">
        <v>0.05536662035391531</v>
      </c>
      <c r="F31" s="294">
        <f t="shared" si="0"/>
        <v>1</v>
      </c>
    </row>
    <row r="32" spans="1:6" ht="132" customHeight="1">
      <c r="A32" s="651" t="s">
        <v>311</v>
      </c>
      <c r="B32" s="651"/>
      <c r="C32" s="651"/>
      <c r="D32" s="651"/>
      <c r="E32" s="651"/>
      <c r="F32" s="651"/>
    </row>
    <row r="33" spans="1:6" ht="43.5" customHeight="1">
      <c r="A33" s="663" t="s">
        <v>312</v>
      </c>
      <c r="B33" s="663"/>
      <c r="C33" s="663"/>
      <c r="D33" s="663"/>
      <c r="E33" s="663"/>
      <c r="F33" s="663"/>
    </row>
    <row r="34" ht="29.25" customHeight="1">
      <c r="A34" s="298" t="s">
        <v>185</v>
      </c>
    </row>
  </sheetData>
  <sheetProtection/>
  <mergeCells count="3">
    <mergeCell ref="A1:F1"/>
    <mergeCell ref="A32:F32"/>
    <mergeCell ref="A33:F33"/>
  </mergeCells>
  <printOptions/>
  <pageMargins left="0.7" right="0.7" top="0.75" bottom="0.75" header="0.3" footer="0.3"/>
  <pageSetup horizontalDpi="600" verticalDpi="600" orientation="portrait" r:id="rId1"/>
</worksheet>
</file>

<file path=xl/worksheets/sheet62.xml><?xml version="1.0" encoding="utf-8"?>
<worksheet xmlns="http://schemas.openxmlformats.org/spreadsheetml/2006/main" xmlns:r="http://schemas.openxmlformats.org/officeDocument/2006/relationships">
  <sheetPr>
    <tabColor theme="9"/>
  </sheetPr>
  <dimension ref="A1:F6"/>
  <sheetViews>
    <sheetView zoomScalePageLayoutView="0" workbookViewId="0" topLeftCell="A1">
      <selection activeCell="A1" sqref="A1:F1"/>
    </sheetView>
  </sheetViews>
  <sheetFormatPr defaultColWidth="9.140625" defaultRowHeight="12.75"/>
  <cols>
    <col min="1" max="1" width="15.8515625" style="258" customWidth="1"/>
    <col min="2" max="6" width="9.140625" style="258" customWidth="1"/>
  </cols>
  <sheetData>
    <row r="1" spans="1:6" ht="28.5" customHeight="1">
      <c r="A1" s="657" t="s">
        <v>314</v>
      </c>
      <c r="B1" s="657"/>
      <c r="C1" s="657"/>
      <c r="D1" s="657"/>
      <c r="E1" s="657"/>
      <c r="F1" s="657"/>
    </row>
    <row r="2" spans="1:6" ht="24.75" customHeight="1">
      <c r="A2" s="301"/>
      <c r="B2" s="301">
        <v>2009</v>
      </c>
      <c r="C2" s="301">
        <v>2010</v>
      </c>
      <c r="D2" s="301">
        <v>2011</v>
      </c>
      <c r="E2" s="301">
        <v>2012</v>
      </c>
      <c r="F2" s="301">
        <v>2013</v>
      </c>
    </row>
    <row r="3" spans="1:6" ht="18.75" customHeight="1">
      <c r="A3" s="299" t="s">
        <v>316</v>
      </c>
      <c r="B3" s="300">
        <v>17.849725907505935</v>
      </c>
      <c r="C3" s="300">
        <v>19.181600244548974</v>
      </c>
      <c r="D3" s="300">
        <v>20.354300888014464</v>
      </c>
      <c r="E3" s="300">
        <v>21.539324982360167</v>
      </c>
      <c r="F3" s="300">
        <v>22.29</v>
      </c>
    </row>
    <row r="4" spans="1:6" ht="18" customHeight="1">
      <c r="A4" s="302" t="s">
        <v>317</v>
      </c>
      <c r="B4" s="303">
        <v>7.662216078796381</v>
      </c>
      <c r="C4" s="303">
        <v>9.8885189730768</v>
      </c>
      <c r="D4" s="303">
        <v>11.659059209826651</v>
      </c>
      <c r="E4" s="303">
        <v>13.134725036368547</v>
      </c>
      <c r="F4" s="303">
        <v>14.03</v>
      </c>
    </row>
    <row r="5" ht="24" customHeight="1">
      <c r="A5" s="258" t="s">
        <v>318</v>
      </c>
    </row>
    <row r="6" ht="20.25" customHeight="1">
      <c r="A6" s="258" t="s">
        <v>185</v>
      </c>
    </row>
  </sheetData>
  <sheetProtection/>
  <mergeCells count="1">
    <mergeCell ref="A1:F1"/>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sheetPr>
    <tabColor theme="9"/>
  </sheetPr>
  <dimension ref="A1:E20"/>
  <sheetViews>
    <sheetView zoomScalePageLayoutView="0" workbookViewId="0" topLeftCell="A1">
      <selection activeCell="A1" sqref="A1:E1"/>
    </sheetView>
  </sheetViews>
  <sheetFormatPr defaultColWidth="9.140625" defaultRowHeight="12.75"/>
  <cols>
    <col min="1" max="1" width="9.28125" style="258" bestFit="1" customWidth="1"/>
    <col min="2" max="2" width="9.8515625" style="258" bestFit="1" customWidth="1"/>
    <col min="3" max="3" width="9.28125" style="258" bestFit="1" customWidth="1"/>
    <col min="4" max="4" width="9.8515625" style="258" bestFit="1" customWidth="1"/>
    <col min="5" max="5" width="9.28125" style="258" bestFit="1" customWidth="1"/>
  </cols>
  <sheetData>
    <row r="1" spans="1:5" ht="50.25" customHeight="1">
      <c r="A1" s="665" t="s">
        <v>315</v>
      </c>
      <c r="B1" s="665"/>
      <c r="C1" s="665"/>
      <c r="D1" s="665"/>
      <c r="E1" s="665"/>
    </row>
    <row r="2" spans="1:5" ht="12.75">
      <c r="A2" s="305"/>
      <c r="B2" s="664" t="s">
        <v>319</v>
      </c>
      <c r="C2" s="664"/>
      <c r="D2" s="664"/>
      <c r="E2" s="664"/>
    </row>
    <row r="3" spans="1:5" ht="38.25">
      <c r="A3" s="306"/>
      <c r="B3" s="307" t="s">
        <v>320</v>
      </c>
      <c r="C3" s="307" t="s">
        <v>321</v>
      </c>
      <c r="D3" s="307" t="s">
        <v>322</v>
      </c>
      <c r="E3" s="307" t="s">
        <v>323</v>
      </c>
    </row>
    <row r="4" spans="1:5" ht="12.75">
      <c r="A4" s="308">
        <v>1999</v>
      </c>
      <c r="B4" s="300">
        <v>1.552275276292335</v>
      </c>
      <c r="C4" s="300">
        <v>6.409886042780749</v>
      </c>
      <c r="D4" s="300">
        <v>7.962161319073084</v>
      </c>
      <c r="E4" s="304">
        <v>0.8050434782608695</v>
      </c>
    </row>
    <row r="5" spans="1:5" ht="12.75">
      <c r="A5" s="308">
        <v>2000</v>
      </c>
      <c r="B5" s="300">
        <v>4.232384137931034</v>
      </c>
      <c r="C5" s="300">
        <v>8.21028948275862</v>
      </c>
      <c r="D5" s="300">
        <v>12.442673620689655</v>
      </c>
      <c r="E5" s="304">
        <v>0.6598493003229279</v>
      </c>
    </row>
    <row r="6" spans="1:5" ht="12.75">
      <c r="A6" s="308">
        <v>2001</v>
      </c>
      <c r="B6" s="300">
        <v>9.311924208407099</v>
      </c>
      <c r="C6" s="300">
        <v>8.595622346221937</v>
      </c>
      <c r="D6" s="300">
        <v>17.907546554629036</v>
      </c>
      <c r="E6" s="304">
        <v>0.48</v>
      </c>
    </row>
    <row r="7" spans="1:5" ht="12.75">
      <c r="A7" s="308">
        <v>2002</v>
      </c>
      <c r="B7" s="300">
        <v>23.866211523996597</v>
      </c>
      <c r="C7" s="300">
        <v>10.72250082962166</v>
      </c>
      <c r="D7" s="300">
        <v>34.588712353618256</v>
      </c>
      <c r="E7" s="304">
        <v>0.31000000000000005</v>
      </c>
    </row>
    <row r="8" spans="1:5" ht="12.75">
      <c r="A8" s="308">
        <v>2003</v>
      </c>
      <c r="B8" s="300">
        <v>44.353739071567496</v>
      </c>
      <c r="C8" s="300">
        <v>13.524311924781484</v>
      </c>
      <c r="D8" s="300">
        <v>57.87805099634899</v>
      </c>
      <c r="E8" s="304">
        <v>0.23366909721328752</v>
      </c>
    </row>
    <row r="9" spans="1:5" ht="12.75">
      <c r="A9" s="308">
        <v>2004</v>
      </c>
      <c r="B9" s="300">
        <v>63.95414041046254</v>
      </c>
      <c r="C9" s="300">
        <v>15.265932845597513</v>
      </c>
      <c r="D9" s="300">
        <v>79.22007325606006</v>
      </c>
      <c r="E9" s="304">
        <v>0.1927028367703475</v>
      </c>
    </row>
    <row r="10" spans="1:5" ht="12.75">
      <c r="A10" s="308">
        <v>2005</v>
      </c>
      <c r="B10" s="300">
        <v>81.18365755263447</v>
      </c>
      <c r="C10" s="300">
        <v>16.494576352872635</v>
      </c>
      <c r="D10" s="300">
        <v>97.67823390550708</v>
      </c>
      <c r="E10" s="304">
        <v>0.16886644745060927</v>
      </c>
    </row>
    <row r="11" spans="1:5" ht="12.75">
      <c r="A11" s="308">
        <v>2006</v>
      </c>
      <c r="B11" s="300">
        <v>104.01680002892019</v>
      </c>
      <c r="C11" s="300">
        <v>18.04298654789261</v>
      </c>
      <c r="D11" s="300">
        <v>122.05978657681281</v>
      </c>
      <c r="E11" s="304">
        <v>0.14782089215384686</v>
      </c>
    </row>
    <row r="12" spans="1:5" ht="12.75">
      <c r="A12" s="308">
        <v>2007</v>
      </c>
      <c r="B12" s="300">
        <v>124.82310510878673</v>
      </c>
      <c r="C12" s="300">
        <v>19.352668958105568</v>
      </c>
      <c r="D12" s="300">
        <v>144.1757740668923</v>
      </c>
      <c r="E12" s="304">
        <v>0.13422968652921285</v>
      </c>
    </row>
    <row r="13" spans="1:5" ht="12.75">
      <c r="A13" s="308">
        <v>2008</v>
      </c>
      <c r="B13" s="300">
        <v>99.06070139205272</v>
      </c>
      <c r="C13" s="300">
        <v>17.268165033594812</v>
      </c>
      <c r="D13" s="300">
        <v>116.32886642564753</v>
      </c>
      <c r="E13" s="304">
        <v>0.148442648537557</v>
      </c>
    </row>
    <row r="14" spans="1:5" ht="12.75">
      <c r="A14" s="308">
        <v>2009</v>
      </c>
      <c r="B14" s="300">
        <v>125.93969216927191</v>
      </c>
      <c r="C14" s="300">
        <v>18.02942413585407</v>
      </c>
      <c r="D14" s="300">
        <v>143.969116305126</v>
      </c>
      <c r="E14" s="304">
        <v>0.1252311926235817</v>
      </c>
    </row>
    <row r="15" spans="1:5" ht="12.75">
      <c r="A15" s="308">
        <v>2010</v>
      </c>
      <c r="B15" s="300">
        <v>147.86844154553756</v>
      </c>
      <c r="C15" s="300">
        <v>19.52221688887181</v>
      </c>
      <c r="D15" s="300">
        <v>167.39065843440935</v>
      </c>
      <c r="E15" s="304">
        <v>0.11662668079247343</v>
      </c>
    </row>
    <row r="16" spans="1:5" ht="12.75">
      <c r="A16" s="308">
        <v>2011</v>
      </c>
      <c r="B16" s="300">
        <v>149.61273120362972</v>
      </c>
      <c r="C16" s="300">
        <v>20.421208326287793</v>
      </c>
      <c r="D16" s="300">
        <v>170.0339395299175</v>
      </c>
      <c r="E16" s="304">
        <v>0.1201007774256426</v>
      </c>
    </row>
    <row r="17" spans="1:5" ht="12.75">
      <c r="A17" s="308">
        <v>2012</v>
      </c>
      <c r="B17" s="300">
        <v>171.48060915080328</v>
      </c>
      <c r="C17" s="300">
        <v>21.850784957408663</v>
      </c>
      <c r="D17" s="300">
        <v>193.33139410821195</v>
      </c>
      <c r="E17" s="304">
        <v>0.11302243517252189</v>
      </c>
    </row>
    <row r="18" spans="1:5" ht="12.75">
      <c r="A18" s="309">
        <v>2013</v>
      </c>
      <c r="B18" s="303">
        <v>204.585672588</v>
      </c>
      <c r="C18" s="303">
        <v>22.181000981</v>
      </c>
      <c r="D18" s="303">
        <v>226.766673569</v>
      </c>
      <c r="E18" s="310">
        <v>0.09781420096657555</v>
      </c>
    </row>
    <row r="19" ht="18" customHeight="1">
      <c r="A19" s="258" t="s">
        <v>318</v>
      </c>
    </row>
    <row r="20" ht="18" customHeight="1">
      <c r="A20" s="258" t="s">
        <v>185</v>
      </c>
    </row>
  </sheetData>
  <sheetProtection/>
  <mergeCells count="2">
    <mergeCell ref="B2:E2"/>
    <mergeCell ref="A1:E1"/>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sheetPr>
    <tabColor rgb="FFC00000"/>
  </sheetPr>
  <dimension ref="A1:H14"/>
  <sheetViews>
    <sheetView zoomScalePageLayoutView="0" workbookViewId="0" topLeftCell="A1">
      <selection activeCell="A1" sqref="A1:H1"/>
    </sheetView>
  </sheetViews>
  <sheetFormatPr defaultColWidth="9.140625" defaultRowHeight="12.75"/>
  <cols>
    <col min="1" max="1" width="18.57421875" style="0" customWidth="1"/>
    <col min="2" max="2" width="17.8515625" style="0" customWidth="1"/>
    <col min="4" max="8" width="10.57421875" style="0" customWidth="1"/>
  </cols>
  <sheetData>
    <row r="1" spans="1:8" ht="37.5" customHeight="1">
      <c r="A1" s="671" t="s">
        <v>918</v>
      </c>
      <c r="B1" s="671"/>
      <c r="C1" s="671"/>
      <c r="D1" s="671"/>
      <c r="E1" s="671"/>
      <c r="F1" s="671"/>
      <c r="G1" s="671"/>
      <c r="H1" s="671"/>
    </row>
    <row r="2" spans="1:8" ht="51">
      <c r="A2" s="528"/>
      <c r="B2" s="327" t="s">
        <v>495</v>
      </c>
      <c r="C2" s="528" t="s">
        <v>846</v>
      </c>
      <c r="D2" s="327" t="s">
        <v>921</v>
      </c>
      <c r="E2" s="327" t="s">
        <v>922</v>
      </c>
      <c r="F2" s="327" t="s">
        <v>923</v>
      </c>
      <c r="G2" s="327" t="s">
        <v>924</v>
      </c>
      <c r="H2" s="327" t="s">
        <v>925</v>
      </c>
    </row>
    <row r="3" spans="1:8" ht="12.75">
      <c r="A3" s="666" t="s">
        <v>366</v>
      </c>
      <c r="B3" s="529" t="s">
        <v>295</v>
      </c>
      <c r="C3" s="530">
        <v>0.4</v>
      </c>
      <c r="D3" s="530">
        <v>0.134</v>
      </c>
      <c r="E3" s="530">
        <v>0.156</v>
      </c>
      <c r="F3" s="530">
        <v>0.171</v>
      </c>
      <c r="G3" s="530">
        <v>0.139</v>
      </c>
      <c r="H3" s="531">
        <v>720</v>
      </c>
    </row>
    <row r="4" spans="1:8" ht="12.75">
      <c r="A4" s="667"/>
      <c r="B4" s="532" t="s">
        <v>355</v>
      </c>
      <c r="C4" s="507">
        <v>0.317</v>
      </c>
      <c r="D4" s="507">
        <v>0.076</v>
      </c>
      <c r="E4" s="507">
        <v>0.157</v>
      </c>
      <c r="F4" s="507">
        <v>0.20199999999999999</v>
      </c>
      <c r="G4" s="507">
        <v>0.247</v>
      </c>
      <c r="H4" s="533">
        <v>347</v>
      </c>
    </row>
    <row r="5" spans="1:8" ht="12.75">
      <c r="A5" s="667"/>
      <c r="B5" s="532" t="s">
        <v>926</v>
      </c>
      <c r="C5" s="507">
        <v>0.156</v>
      </c>
      <c r="D5" s="507">
        <v>0.024</v>
      </c>
      <c r="E5" s="507">
        <v>0.057</v>
      </c>
      <c r="F5" s="507">
        <v>0.113</v>
      </c>
      <c r="G5" s="507">
        <v>0.65</v>
      </c>
      <c r="H5" s="533">
        <v>15</v>
      </c>
    </row>
    <row r="6" spans="1:8" ht="12.75">
      <c r="A6" s="668"/>
      <c r="B6" s="534" t="s">
        <v>927</v>
      </c>
      <c r="C6" s="344">
        <v>0.369</v>
      </c>
      <c r="D6" s="344">
        <v>0.114</v>
      </c>
      <c r="E6" s="344">
        <v>0.155</v>
      </c>
      <c r="F6" s="344">
        <v>0.18</v>
      </c>
      <c r="G6" s="344">
        <v>0.18100000000000002</v>
      </c>
      <c r="H6" s="535">
        <v>1082</v>
      </c>
    </row>
    <row r="7" spans="1:8" ht="12.75">
      <c r="A7" s="666" t="s">
        <v>367</v>
      </c>
      <c r="B7" s="529" t="s">
        <v>295</v>
      </c>
      <c r="C7" s="530">
        <v>0.319</v>
      </c>
      <c r="D7" s="530">
        <v>0.114</v>
      </c>
      <c r="E7" s="530">
        <v>0.121</v>
      </c>
      <c r="F7" s="530">
        <v>0.175</v>
      </c>
      <c r="G7" s="530">
        <v>0.27</v>
      </c>
      <c r="H7" s="536">
        <v>27</v>
      </c>
    </row>
    <row r="8" spans="1:8" ht="12.75">
      <c r="A8" s="669"/>
      <c r="B8" s="532" t="s">
        <v>355</v>
      </c>
      <c r="C8" s="507">
        <v>0.256</v>
      </c>
      <c r="D8" s="507">
        <v>0.046</v>
      </c>
      <c r="E8" s="507">
        <v>0.125</v>
      </c>
      <c r="F8" s="507">
        <v>0.129</v>
      </c>
      <c r="G8" s="507">
        <v>0.444</v>
      </c>
      <c r="H8" s="537">
        <v>21</v>
      </c>
    </row>
    <row r="9" spans="1:8" ht="12.75">
      <c r="A9" s="670"/>
      <c r="B9" s="534" t="s">
        <v>927</v>
      </c>
      <c r="C9" s="344">
        <v>0.252</v>
      </c>
      <c r="D9" s="344">
        <v>0.077</v>
      </c>
      <c r="E9" s="344">
        <v>0.10099999999999999</v>
      </c>
      <c r="F9" s="344">
        <v>0.13</v>
      </c>
      <c r="G9" s="344">
        <v>0.44</v>
      </c>
      <c r="H9" s="538">
        <v>58</v>
      </c>
    </row>
    <row r="10" spans="1:8" ht="24" customHeight="1">
      <c r="A10" s="4" t="s">
        <v>928</v>
      </c>
      <c r="B10" s="532" t="s">
        <v>929</v>
      </c>
      <c r="C10" s="507">
        <v>0.364097497301257</v>
      </c>
      <c r="D10" s="507">
        <v>0.11203828343023141</v>
      </c>
      <c r="E10" s="507">
        <v>0.15224014738482183</v>
      </c>
      <c r="F10" s="507">
        <v>0.17762328381304113</v>
      </c>
      <c r="G10" s="539">
        <v>0.19400078807064852</v>
      </c>
      <c r="H10" s="533">
        <v>1140</v>
      </c>
    </row>
    <row r="11" spans="1:8" ht="115.5" customHeight="1">
      <c r="A11" s="642" t="s">
        <v>930</v>
      </c>
      <c r="B11" s="642"/>
      <c r="C11" s="642"/>
      <c r="D11" s="642"/>
      <c r="E11" s="642"/>
      <c r="F11" s="642"/>
      <c r="G11" s="642"/>
      <c r="H11" s="642"/>
    </row>
    <row r="12" spans="1:8" ht="24" customHeight="1">
      <c r="A12" s="70" t="s">
        <v>931</v>
      </c>
      <c r="B12" s="70"/>
      <c r="C12" s="70"/>
      <c r="D12" s="70"/>
      <c r="E12" s="70"/>
      <c r="F12" s="70"/>
      <c r="G12" s="70"/>
      <c r="H12" s="70"/>
    </row>
    <row r="13" spans="1:8" ht="12.75">
      <c r="A13" s="70"/>
      <c r="B13" s="70"/>
      <c r="C13" s="70"/>
      <c r="D13" s="70"/>
      <c r="E13" s="70"/>
      <c r="F13" s="70"/>
      <c r="G13" s="70"/>
      <c r="H13" s="70"/>
    </row>
    <row r="14" spans="1:8" ht="18" customHeight="1">
      <c r="A14" s="1" t="s">
        <v>932</v>
      </c>
      <c r="B14" s="2"/>
      <c r="C14" s="70"/>
      <c r="D14" s="70"/>
      <c r="E14" s="70"/>
      <c r="F14" s="70"/>
      <c r="G14" s="70"/>
      <c r="H14" s="70"/>
    </row>
  </sheetData>
  <sheetProtection/>
  <mergeCells count="4">
    <mergeCell ref="A3:A6"/>
    <mergeCell ref="A7:A9"/>
    <mergeCell ref="A11:H11"/>
    <mergeCell ref="A1:H1"/>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sheetPr>
    <tabColor rgb="FFC00000"/>
  </sheetPr>
  <dimension ref="A1:I15"/>
  <sheetViews>
    <sheetView zoomScalePageLayoutView="0" workbookViewId="0" topLeftCell="A1">
      <selection activeCell="A1" sqref="A1:H1"/>
    </sheetView>
  </sheetViews>
  <sheetFormatPr defaultColWidth="9.140625" defaultRowHeight="12.75"/>
  <cols>
    <col min="1" max="1" width="12.8515625" style="0" customWidth="1"/>
    <col min="2" max="2" width="24.57421875" style="0" customWidth="1"/>
    <col min="3" max="4" width="12.140625" style="0" customWidth="1"/>
    <col min="5" max="5" width="21.7109375" style="0" customWidth="1"/>
    <col min="6" max="6" width="17.28125" style="0" customWidth="1"/>
    <col min="7" max="7" width="17.140625" style="0" customWidth="1"/>
  </cols>
  <sheetData>
    <row r="1" spans="1:8" ht="41.25" customHeight="1">
      <c r="A1" s="671" t="s">
        <v>917</v>
      </c>
      <c r="B1" s="671"/>
      <c r="C1" s="671"/>
      <c r="D1" s="671"/>
      <c r="E1" s="671"/>
      <c r="F1" s="671"/>
      <c r="G1" s="671"/>
      <c r="H1" s="671"/>
    </row>
    <row r="2" spans="1:9" ht="38.25">
      <c r="A2" s="540"/>
      <c r="B2" s="521" t="s">
        <v>933</v>
      </c>
      <c r="C2" s="543" t="s">
        <v>846</v>
      </c>
      <c r="D2" s="543" t="s">
        <v>921</v>
      </c>
      <c r="E2" s="543" t="s">
        <v>922</v>
      </c>
      <c r="F2" s="543" t="s">
        <v>923</v>
      </c>
      <c r="G2" s="543" t="s">
        <v>934</v>
      </c>
      <c r="H2" s="543" t="s">
        <v>925</v>
      </c>
      <c r="I2" s="355"/>
    </row>
    <row r="3" spans="1:8" ht="12.75">
      <c r="A3" s="666" t="s">
        <v>366</v>
      </c>
      <c r="B3" s="529" t="s">
        <v>935</v>
      </c>
      <c r="C3" s="530">
        <v>0.37</v>
      </c>
      <c r="D3" s="530">
        <v>0.237</v>
      </c>
      <c r="E3" s="530">
        <v>0.165</v>
      </c>
      <c r="F3" s="530">
        <v>0.133</v>
      </c>
      <c r="G3" s="530">
        <v>0.096</v>
      </c>
      <c r="H3" s="531">
        <v>400</v>
      </c>
    </row>
    <row r="4" spans="1:8" ht="12.75">
      <c r="A4" s="667"/>
      <c r="B4" s="532" t="s">
        <v>936</v>
      </c>
      <c r="C4" s="507">
        <v>0.281</v>
      </c>
      <c r="D4" s="507">
        <v>0.21899999999999997</v>
      </c>
      <c r="E4" s="507">
        <v>0.17300000000000001</v>
      </c>
      <c r="F4" s="507">
        <v>0.161</v>
      </c>
      <c r="G4" s="507">
        <v>0.166</v>
      </c>
      <c r="H4" s="533">
        <v>141</v>
      </c>
    </row>
    <row r="5" spans="1:8" ht="12.75">
      <c r="A5" s="667"/>
      <c r="B5" s="532" t="s">
        <v>937</v>
      </c>
      <c r="C5" s="507">
        <v>0.126</v>
      </c>
      <c r="D5" s="507">
        <v>0.271</v>
      </c>
      <c r="E5" s="507">
        <v>0.289</v>
      </c>
      <c r="F5" s="507">
        <v>0.16</v>
      </c>
      <c r="G5" s="507">
        <v>0.154</v>
      </c>
      <c r="H5" s="533">
        <v>82</v>
      </c>
    </row>
    <row r="6" spans="1:8" ht="12.75">
      <c r="A6" s="668"/>
      <c r="B6" s="534" t="s">
        <v>938</v>
      </c>
      <c r="C6" s="344">
        <v>0.318</v>
      </c>
      <c r="D6" s="344">
        <v>0.237</v>
      </c>
      <c r="E6" s="344">
        <v>0.183</v>
      </c>
      <c r="F6" s="344">
        <v>0.14300000000000002</v>
      </c>
      <c r="G6" s="344">
        <v>0.11900000000000001</v>
      </c>
      <c r="H6" s="538">
        <v>623</v>
      </c>
    </row>
    <row r="7" spans="1:8" ht="12.75">
      <c r="A7" s="672" t="s">
        <v>367</v>
      </c>
      <c r="B7" s="529" t="s">
        <v>935</v>
      </c>
      <c r="C7" s="530">
        <v>0.363</v>
      </c>
      <c r="D7" s="530">
        <v>0.222</v>
      </c>
      <c r="E7" s="530">
        <v>0.149</v>
      </c>
      <c r="F7" s="530">
        <v>0.114</v>
      </c>
      <c r="G7" s="530">
        <v>0.154</v>
      </c>
      <c r="H7" s="536">
        <v>90</v>
      </c>
    </row>
    <row r="8" spans="1:8" ht="12.75">
      <c r="A8" s="673"/>
      <c r="B8" s="532" t="s">
        <v>936</v>
      </c>
      <c r="C8" s="507">
        <v>0.366</v>
      </c>
      <c r="D8" s="507">
        <v>0.203</v>
      </c>
      <c r="E8" s="507">
        <v>0.134</v>
      </c>
      <c r="F8" s="507">
        <v>0.158</v>
      </c>
      <c r="G8" s="507">
        <v>0.139</v>
      </c>
      <c r="H8" s="537">
        <v>46</v>
      </c>
    </row>
    <row r="9" spans="1:8" ht="12.75">
      <c r="A9" s="673"/>
      <c r="B9" s="532" t="s">
        <v>937</v>
      </c>
      <c r="C9" s="507">
        <v>0.15</v>
      </c>
      <c r="D9" s="507">
        <v>0.27899999999999997</v>
      </c>
      <c r="E9" s="507">
        <v>0.235</v>
      </c>
      <c r="F9" s="507">
        <v>0.17300000000000001</v>
      </c>
      <c r="G9" s="507">
        <v>0.162</v>
      </c>
      <c r="H9" s="541">
        <v>71</v>
      </c>
    </row>
    <row r="10" spans="1:8" ht="12.75">
      <c r="A10" s="674"/>
      <c r="B10" s="534" t="s">
        <v>938</v>
      </c>
      <c r="C10" s="344">
        <v>0.29100000000000004</v>
      </c>
      <c r="D10" s="344">
        <v>0.237</v>
      </c>
      <c r="E10" s="344">
        <v>0.175</v>
      </c>
      <c r="F10" s="344">
        <v>0.14400000000000002</v>
      </c>
      <c r="G10" s="344">
        <v>0.153</v>
      </c>
      <c r="H10" s="538">
        <v>207</v>
      </c>
    </row>
    <row r="11" spans="1:8" ht="12.75">
      <c r="A11" s="4" t="s">
        <v>928</v>
      </c>
      <c r="B11" s="532" t="s">
        <v>938</v>
      </c>
      <c r="C11" s="507">
        <v>0.3112727930535456</v>
      </c>
      <c r="D11" s="507">
        <v>0.237</v>
      </c>
      <c r="E11" s="507">
        <v>0.18100675349734682</v>
      </c>
      <c r="F11" s="507">
        <v>0.14324915581283165</v>
      </c>
      <c r="G11" s="539">
        <v>0.12747129763627593</v>
      </c>
      <c r="H11" s="542">
        <v>830</v>
      </c>
    </row>
    <row r="12" spans="1:8" s="456" customFormat="1" ht="74.25" customHeight="1">
      <c r="A12" s="675" t="s">
        <v>939</v>
      </c>
      <c r="B12" s="675"/>
      <c r="C12" s="675"/>
      <c r="D12" s="675"/>
      <c r="E12" s="675"/>
      <c r="F12" s="675"/>
      <c r="G12" s="675"/>
      <c r="H12" s="675"/>
    </row>
    <row r="13" spans="1:8" ht="24.75" customHeight="1">
      <c r="A13" s="70" t="s">
        <v>931</v>
      </c>
      <c r="B13" s="70"/>
      <c r="C13" s="70"/>
      <c r="D13" s="70"/>
      <c r="E13" s="70"/>
      <c r="F13" s="70"/>
      <c r="G13" s="70"/>
      <c r="H13" s="70"/>
    </row>
    <row r="14" spans="1:8" ht="12.75">
      <c r="A14" s="70"/>
      <c r="B14" s="70"/>
      <c r="C14" s="70"/>
      <c r="D14" s="70"/>
      <c r="E14" s="70"/>
      <c r="F14" s="70"/>
      <c r="G14" s="70"/>
      <c r="H14" s="70"/>
    </row>
    <row r="15" spans="1:8" ht="12.75">
      <c r="A15" s="1" t="s">
        <v>940</v>
      </c>
      <c r="B15" s="2"/>
      <c r="C15" s="70"/>
      <c r="D15" s="70"/>
      <c r="E15" s="70"/>
      <c r="F15" s="70"/>
      <c r="G15" s="70"/>
      <c r="H15" s="70"/>
    </row>
  </sheetData>
  <sheetProtection/>
  <mergeCells count="4">
    <mergeCell ref="A3:A6"/>
    <mergeCell ref="A7:A10"/>
    <mergeCell ref="A12:H12"/>
    <mergeCell ref="A1:H1"/>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sheetPr>
    <tabColor rgb="FFC00000"/>
  </sheetPr>
  <dimension ref="A1:G13"/>
  <sheetViews>
    <sheetView zoomScalePageLayoutView="0" workbookViewId="0" topLeftCell="A1">
      <selection activeCell="A1" sqref="A1:F1"/>
    </sheetView>
  </sheetViews>
  <sheetFormatPr defaultColWidth="9.140625" defaultRowHeight="12.75"/>
  <cols>
    <col min="1" max="1" width="22.421875" style="0" customWidth="1"/>
    <col min="2" max="6" width="13.28125" style="0" customWidth="1"/>
  </cols>
  <sheetData>
    <row r="1" spans="1:6" ht="48" customHeight="1">
      <c r="A1" s="671" t="s">
        <v>919</v>
      </c>
      <c r="B1" s="671"/>
      <c r="C1" s="671"/>
      <c r="D1" s="671"/>
      <c r="E1" s="671"/>
      <c r="F1" s="671"/>
    </row>
    <row r="2" spans="1:7" ht="38.25">
      <c r="A2" s="544"/>
      <c r="B2" s="327" t="s">
        <v>941</v>
      </c>
      <c r="C2" s="327" t="s">
        <v>942</v>
      </c>
      <c r="D2" s="327" t="s">
        <v>943</v>
      </c>
      <c r="E2" s="327" t="s">
        <v>944</v>
      </c>
      <c r="F2" s="327" t="s">
        <v>945</v>
      </c>
      <c r="G2" s="292"/>
    </row>
    <row r="3" spans="1:7" ht="12.75">
      <c r="A3" s="357" t="s">
        <v>946</v>
      </c>
      <c r="B3" s="322">
        <v>0.259</v>
      </c>
      <c r="C3" s="322">
        <v>0.09</v>
      </c>
      <c r="D3" s="322">
        <v>0.086</v>
      </c>
      <c r="E3" s="322">
        <v>0.136</v>
      </c>
      <c r="F3" s="322">
        <v>0.429</v>
      </c>
      <c r="G3" s="292"/>
    </row>
    <row r="4" spans="1:7" ht="12.75">
      <c r="A4" s="545" t="s">
        <v>947</v>
      </c>
      <c r="B4" s="322">
        <v>0.152</v>
      </c>
      <c r="C4" s="322">
        <v>0.08900000000000001</v>
      </c>
      <c r="D4" s="322">
        <v>0.17</v>
      </c>
      <c r="E4" s="322">
        <v>0.162</v>
      </c>
      <c r="F4" s="322">
        <v>0.426</v>
      </c>
      <c r="G4" s="292"/>
    </row>
    <row r="5" spans="1:7" ht="12.75">
      <c r="A5" s="545" t="s">
        <v>948</v>
      </c>
      <c r="B5" s="322">
        <v>0.419</v>
      </c>
      <c r="C5" s="322">
        <v>0.102</v>
      </c>
      <c r="D5" s="322">
        <v>0.071</v>
      </c>
      <c r="E5" s="322">
        <v>0.165</v>
      </c>
      <c r="F5" s="322">
        <v>0.243</v>
      </c>
      <c r="G5" s="292"/>
    </row>
    <row r="6" spans="1:7" ht="12.75">
      <c r="A6" s="545" t="s">
        <v>949</v>
      </c>
      <c r="B6" s="322">
        <v>0.528</v>
      </c>
      <c r="C6" s="322">
        <v>0.10400000000000001</v>
      </c>
      <c r="D6" s="322">
        <v>0.026000000000000002</v>
      </c>
      <c r="E6" s="322">
        <v>0.162</v>
      </c>
      <c r="F6" s="322">
        <v>0.18</v>
      </c>
      <c r="G6" s="292"/>
    </row>
    <row r="7" spans="1:7" ht="12.75">
      <c r="A7" s="545" t="s">
        <v>950</v>
      </c>
      <c r="B7" s="322">
        <v>0.579</v>
      </c>
      <c r="C7" s="546">
        <v>0.113</v>
      </c>
      <c r="D7" s="546">
        <v>0.02</v>
      </c>
      <c r="E7" s="546">
        <v>0.149</v>
      </c>
      <c r="F7" s="546">
        <v>0.142</v>
      </c>
      <c r="G7" s="292"/>
    </row>
    <row r="8" spans="1:7" ht="12.75">
      <c r="A8" s="545" t="s">
        <v>951</v>
      </c>
      <c r="B8" s="322">
        <v>0.65</v>
      </c>
      <c r="C8" s="546">
        <v>0.09</v>
      </c>
      <c r="D8" s="546">
        <v>0.01</v>
      </c>
      <c r="E8" s="546">
        <v>0.152</v>
      </c>
      <c r="F8" s="546">
        <v>0.09699999999999999</v>
      </c>
      <c r="G8" s="292"/>
    </row>
    <row r="9" spans="1:7" ht="12.75">
      <c r="A9" s="545" t="s">
        <v>952</v>
      </c>
      <c r="B9" s="322">
        <v>0.845</v>
      </c>
      <c r="C9" s="546">
        <v>0.01</v>
      </c>
      <c r="D9" s="546">
        <v>0</v>
      </c>
      <c r="E9" s="546">
        <v>0.1</v>
      </c>
      <c r="F9" s="546">
        <v>0.05</v>
      </c>
      <c r="G9" s="292"/>
    </row>
    <row r="10" spans="1:7" ht="12.75">
      <c r="A10" s="547" t="s">
        <v>85</v>
      </c>
      <c r="B10" s="548">
        <v>0.307</v>
      </c>
      <c r="C10" s="549">
        <v>0.09300000000000001</v>
      </c>
      <c r="D10" s="549">
        <v>0.094</v>
      </c>
      <c r="E10" s="549">
        <v>0.15</v>
      </c>
      <c r="F10" s="549">
        <v>0.355</v>
      </c>
      <c r="G10" s="292"/>
    </row>
    <row r="11" spans="1:7" ht="24.75" customHeight="1">
      <c r="A11" s="87" t="s">
        <v>953</v>
      </c>
      <c r="B11" s="87"/>
      <c r="C11" s="87"/>
      <c r="D11" s="292"/>
      <c r="E11" s="292"/>
      <c r="F11" s="292"/>
      <c r="G11" s="292"/>
    </row>
    <row r="12" spans="1:7" ht="29.25" customHeight="1">
      <c r="A12" s="87" t="s">
        <v>915</v>
      </c>
      <c r="B12" s="87"/>
      <c r="C12" s="87"/>
      <c r="D12" s="292"/>
      <c r="E12" s="292"/>
      <c r="F12" s="292"/>
      <c r="G12" s="292"/>
    </row>
    <row r="13" spans="1:7" ht="22.5" customHeight="1">
      <c r="A13" s="3" t="s">
        <v>954</v>
      </c>
      <c r="B13" s="292"/>
      <c r="C13" s="292"/>
      <c r="D13" s="292"/>
      <c r="E13" s="292"/>
      <c r="F13" s="292"/>
      <c r="G13" s="292"/>
    </row>
  </sheetData>
  <sheetProtection/>
  <mergeCells count="1">
    <mergeCell ref="A1:F1"/>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sheetPr>
    <tabColor rgb="FFC00000"/>
  </sheetPr>
  <dimension ref="A1:D11"/>
  <sheetViews>
    <sheetView zoomScalePageLayoutView="0" workbookViewId="0" topLeftCell="A1">
      <selection activeCell="B2" sqref="B2:D2"/>
    </sheetView>
  </sheetViews>
  <sheetFormatPr defaultColWidth="9.140625" defaultRowHeight="12.75"/>
  <cols>
    <col min="1" max="1" width="20.28125" style="0" customWidth="1"/>
    <col min="2" max="4" width="14.57421875" style="0" customWidth="1"/>
  </cols>
  <sheetData>
    <row r="1" spans="1:4" ht="45" customHeight="1">
      <c r="A1" s="671" t="s">
        <v>920</v>
      </c>
      <c r="B1" s="671"/>
      <c r="C1" s="671"/>
      <c r="D1" s="671"/>
    </row>
    <row r="2" spans="1:4" ht="38.25">
      <c r="A2" s="327"/>
      <c r="B2" s="327" t="s">
        <v>354</v>
      </c>
      <c r="C2" s="327" t="s">
        <v>955</v>
      </c>
      <c r="D2" s="327" t="s">
        <v>956</v>
      </c>
    </row>
    <row r="3" spans="1:4" ht="14.25" customHeight="1">
      <c r="A3" s="550" t="s">
        <v>957</v>
      </c>
      <c r="B3" s="322">
        <v>0.71</v>
      </c>
      <c r="C3" s="322">
        <v>0.278</v>
      </c>
      <c r="D3" s="546">
        <v>0.008</v>
      </c>
    </row>
    <row r="4" spans="1:4" ht="14.25" customHeight="1">
      <c r="A4" s="550" t="s">
        <v>958</v>
      </c>
      <c r="B4" s="322">
        <v>0.6809999999999999</v>
      </c>
      <c r="C4" s="322">
        <v>0.306</v>
      </c>
      <c r="D4" s="546">
        <v>0.007</v>
      </c>
    </row>
    <row r="5" spans="1:4" ht="14.25" customHeight="1">
      <c r="A5" s="550" t="s">
        <v>959</v>
      </c>
      <c r="B5" s="322">
        <v>0.536</v>
      </c>
      <c r="C5" s="322">
        <v>0.401</v>
      </c>
      <c r="D5" s="546">
        <v>0.055999999999999994</v>
      </c>
    </row>
    <row r="6" spans="1:4" ht="14.25" customHeight="1">
      <c r="A6" s="550" t="s">
        <v>960</v>
      </c>
      <c r="B6" s="322">
        <v>0.39899999999999997</v>
      </c>
      <c r="C6" s="322">
        <v>0.48700000000000004</v>
      </c>
      <c r="D6" s="546">
        <v>0.101</v>
      </c>
    </row>
    <row r="7" spans="1:4" ht="14.25" customHeight="1">
      <c r="A7" s="550" t="s">
        <v>961</v>
      </c>
      <c r="B7" s="322">
        <v>0.28</v>
      </c>
      <c r="C7" s="322">
        <v>0.539</v>
      </c>
      <c r="D7" s="546">
        <v>0.178</v>
      </c>
    </row>
    <row r="8" spans="1:4" ht="14.25" customHeight="1">
      <c r="A8" s="551" t="s">
        <v>85</v>
      </c>
      <c r="B8" s="552">
        <v>0.6509999999999999</v>
      </c>
      <c r="C8" s="552">
        <v>0.321</v>
      </c>
      <c r="D8" s="552">
        <v>0.022000000000000002</v>
      </c>
    </row>
    <row r="9" spans="1:4" ht="22.5" customHeight="1">
      <c r="A9" s="87" t="s">
        <v>953</v>
      </c>
      <c r="B9" s="87"/>
      <c r="C9" s="87"/>
      <c r="D9" s="292"/>
    </row>
    <row r="10" spans="1:4" ht="26.25" customHeight="1">
      <c r="A10" s="87" t="s">
        <v>915</v>
      </c>
      <c r="B10" s="87"/>
      <c r="C10" s="87"/>
      <c r="D10" s="292"/>
    </row>
    <row r="11" spans="1:4" ht="24" customHeight="1">
      <c r="A11" s="3" t="s">
        <v>954</v>
      </c>
      <c r="B11" s="292"/>
      <c r="C11" s="292"/>
      <c r="D11" s="292"/>
    </row>
  </sheetData>
  <sheetProtection/>
  <mergeCells count="1">
    <mergeCell ref="A1:D1"/>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sheetPr>
    <tabColor rgb="FFC00000"/>
  </sheetPr>
  <dimension ref="A1:F23"/>
  <sheetViews>
    <sheetView zoomScalePageLayoutView="0" workbookViewId="0" topLeftCell="A1">
      <selection activeCell="A1" sqref="A1:F1"/>
    </sheetView>
  </sheetViews>
  <sheetFormatPr defaultColWidth="9.140625" defaultRowHeight="12.75"/>
  <cols>
    <col min="1" max="1" width="22.00390625" style="0" customWidth="1"/>
    <col min="2" max="2" width="29.140625" style="0" customWidth="1"/>
    <col min="3" max="6" width="12.7109375" style="0" customWidth="1"/>
  </cols>
  <sheetData>
    <row r="1" spans="1:6" ht="59.25" customHeight="1">
      <c r="A1" s="680" t="s">
        <v>892</v>
      </c>
      <c r="B1" s="680"/>
      <c r="C1" s="680"/>
      <c r="D1" s="680"/>
      <c r="E1" s="680"/>
      <c r="F1" s="680"/>
    </row>
    <row r="2" spans="1:6" ht="25.5">
      <c r="A2" s="520" t="s">
        <v>893</v>
      </c>
      <c r="B2" s="521" t="s">
        <v>894</v>
      </c>
      <c r="C2" s="521" t="s">
        <v>895</v>
      </c>
      <c r="D2" s="521" t="s">
        <v>896</v>
      </c>
      <c r="E2" s="521" t="s">
        <v>897</v>
      </c>
      <c r="F2" s="521" t="s">
        <v>898</v>
      </c>
    </row>
    <row r="3" spans="1:6" ht="15">
      <c r="A3" s="676" t="s">
        <v>899</v>
      </c>
      <c r="B3" s="522" t="s">
        <v>900</v>
      </c>
      <c r="C3" s="523">
        <v>0.218</v>
      </c>
      <c r="D3" s="523">
        <v>0.66</v>
      </c>
      <c r="E3" s="523">
        <v>0.09</v>
      </c>
      <c r="F3" s="524">
        <v>0.04</v>
      </c>
    </row>
    <row r="4" spans="1:6" ht="15">
      <c r="A4" s="677"/>
      <c r="B4" s="522" t="s">
        <v>901</v>
      </c>
      <c r="C4" s="523">
        <v>0.415</v>
      </c>
      <c r="D4" s="523">
        <v>0.48200000000000004</v>
      </c>
      <c r="E4" s="523">
        <v>0.1</v>
      </c>
      <c r="F4" s="524">
        <v>0.01</v>
      </c>
    </row>
    <row r="5" spans="1:6" ht="15">
      <c r="A5" s="677"/>
      <c r="B5" s="522" t="s">
        <v>902</v>
      </c>
      <c r="C5" s="523">
        <v>0.5379999999999999</v>
      </c>
      <c r="D5" s="523">
        <v>0.457</v>
      </c>
      <c r="E5" s="523">
        <v>0.01</v>
      </c>
      <c r="F5" s="524">
        <v>0</v>
      </c>
    </row>
    <row r="6" spans="1:6" ht="15">
      <c r="A6" s="677"/>
      <c r="B6" s="522" t="s">
        <v>903</v>
      </c>
      <c r="C6" s="523">
        <v>0.866</v>
      </c>
      <c r="D6" s="523">
        <v>0.124</v>
      </c>
      <c r="E6" s="523">
        <v>0.01</v>
      </c>
      <c r="F6" s="524">
        <v>0</v>
      </c>
    </row>
    <row r="7" spans="1:6" ht="15">
      <c r="A7" s="678"/>
      <c r="B7" s="522" t="s">
        <v>85</v>
      </c>
      <c r="C7" s="523">
        <v>0.696</v>
      </c>
      <c r="D7" s="523">
        <v>0.271</v>
      </c>
      <c r="E7" s="523">
        <v>0.025</v>
      </c>
      <c r="F7" s="524">
        <v>0.01</v>
      </c>
    </row>
    <row r="8" spans="1:6" ht="15">
      <c r="A8" s="525"/>
      <c r="B8" s="522"/>
      <c r="C8" s="526"/>
      <c r="D8" s="526"/>
      <c r="E8" s="526"/>
      <c r="F8" s="527"/>
    </row>
    <row r="9" spans="1:6" ht="15">
      <c r="A9" s="676" t="s">
        <v>904</v>
      </c>
      <c r="B9" s="522" t="s">
        <v>905</v>
      </c>
      <c r="C9" s="523">
        <v>0.067</v>
      </c>
      <c r="D9" s="523">
        <v>0.565</v>
      </c>
      <c r="E9" s="523">
        <v>0.273</v>
      </c>
      <c r="F9" s="524">
        <v>0.1</v>
      </c>
    </row>
    <row r="10" spans="1:6" ht="15">
      <c r="A10" s="677"/>
      <c r="B10" s="522" t="s">
        <v>906</v>
      </c>
      <c r="C10" s="523">
        <v>0.312</v>
      </c>
      <c r="D10" s="523">
        <v>0.41200000000000003</v>
      </c>
      <c r="E10" s="523">
        <v>0.15</v>
      </c>
      <c r="F10" s="524">
        <v>0.13</v>
      </c>
    </row>
    <row r="11" spans="1:6" ht="15">
      <c r="A11" s="677"/>
      <c r="B11" s="522" t="s">
        <v>907</v>
      </c>
      <c r="C11" s="523">
        <v>0.371</v>
      </c>
      <c r="D11" s="523">
        <v>0.45399999999999996</v>
      </c>
      <c r="E11" s="523">
        <v>0.11599999999999999</v>
      </c>
      <c r="F11" s="524">
        <v>0.06</v>
      </c>
    </row>
    <row r="12" spans="1:6" ht="15">
      <c r="A12" s="677"/>
      <c r="B12" s="522" t="s">
        <v>908</v>
      </c>
      <c r="C12" s="523">
        <v>0.649</v>
      </c>
      <c r="D12" s="523">
        <v>0.3</v>
      </c>
      <c r="E12" s="523">
        <v>0.036000000000000004</v>
      </c>
      <c r="F12" s="524">
        <v>0.02</v>
      </c>
    </row>
    <row r="13" spans="1:6" ht="15">
      <c r="A13" s="678"/>
      <c r="B13" s="522" t="s">
        <v>85</v>
      </c>
      <c r="C13" s="523">
        <v>0.435</v>
      </c>
      <c r="D13" s="523">
        <v>0.397</v>
      </c>
      <c r="E13" s="523">
        <v>0.12</v>
      </c>
      <c r="F13" s="523">
        <v>0.048</v>
      </c>
    </row>
    <row r="14" spans="1:6" ht="15">
      <c r="A14" s="525"/>
      <c r="B14" s="522"/>
      <c r="C14" s="526"/>
      <c r="D14" s="526"/>
      <c r="E14" s="526"/>
      <c r="F14" s="527"/>
    </row>
    <row r="15" spans="1:6" ht="15">
      <c r="A15" s="676" t="s">
        <v>909</v>
      </c>
      <c r="B15" s="522" t="s">
        <v>910</v>
      </c>
      <c r="C15" s="526">
        <v>0.11</v>
      </c>
      <c r="D15" s="526">
        <v>0.18</v>
      </c>
      <c r="E15" s="526">
        <v>0.406</v>
      </c>
      <c r="F15" s="526">
        <v>0.301</v>
      </c>
    </row>
    <row r="16" spans="1:6" ht="15">
      <c r="A16" s="677"/>
      <c r="B16" s="522" t="s">
        <v>911</v>
      </c>
      <c r="C16" s="526">
        <v>0.27</v>
      </c>
      <c r="D16" s="526">
        <v>0.205</v>
      </c>
      <c r="E16" s="526">
        <v>0.282</v>
      </c>
      <c r="F16" s="526">
        <v>0.244</v>
      </c>
    </row>
    <row r="17" spans="1:6" ht="15">
      <c r="A17" s="677"/>
      <c r="B17" s="522" t="s">
        <v>912</v>
      </c>
      <c r="C17" s="526">
        <v>0.38799999999999996</v>
      </c>
      <c r="D17" s="526">
        <v>0.225</v>
      </c>
      <c r="E17" s="526">
        <v>0.20199999999999999</v>
      </c>
      <c r="F17" s="526">
        <v>0.185</v>
      </c>
    </row>
    <row r="18" spans="1:6" ht="15">
      <c r="A18" s="677"/>
      <c r="B18" s="522" t="s">
        <v>913</v>
      </c>
      <c r="C18" s="526">
        <v>0.588</v>
      </c>
      <c r="D18" s="526">
        <v>0.268</v>
      </c>
      <c r="E18" s="526">
        <v>0.095</v>
      </c>
      <c r="F18" s="526">
        <v>0.049</v>
      </c>
    </row>
    <row r="19" spans="1:6" ht="15">
      <c r="A19" s="678"/>
      <c r="B19" s="522" t="s">
        <v>85</v>
      </c>
      <c r="C19" s="526">
        <v>0.44799999999999995</v>
      </c>
      <c r="D19" s="526">
        <v>0.24100000000000002</v>
      </c>
      <c r="E19" s="526">
        <v>0.17800000000000002</v>
      </c>
      <c r="F19" s="526">
        <v>0.134</v>
      </c>
    </row>
    <row r="20" spans="1:6" ht="80.25" customHeight="1">
      <c r="A20" s="679" t="s">
        <v>914</v>
      </c>
      <c r="B20" s="679"/>
      <c r="C20" s="679"/>
      <c r="D20" s="679"/>
      <c r="E20" s="679"/>
      <c r="F20" s="679"/>
    </row>
    <row r="21" spans="1:6" ht="22.5" customHeight="1">
      <c r="A21" s="87" t="s">
        <v>915</v>
      </c>
      <c r="B21" s="87"/>
      <c r="C21" s="87"/>
      <c r="D21" s="70"/>
      <c r="E21" s="70"/>
      <c r="F21" s="70"/>
    </row>
    <row r="22" spans="1:6" ht="12.75">
      <c r="A22" s="292"/>
      <c r="B22" s="292"/>
      <c r="C22" s="292"/>
      <c r="D22" s="70"/>
      <c r="E22" s="70"/>
      <c r="F22" s="70"/>
    </row>
    <row r="23" spans="1:6" ht="12.75">
      <c r="A23" s="3" t="s">
        <v>916</v>
      </c>
      <c r="B23" s="292"/>
      <c r="C23" s="292"/>
      <c r="D23" s="70"/>
      <c r="E23" s="70"/>
      <c r="F23" s="70"/>
    </row>
  </sheetData>
  <sheetProtection/>
  <mergeCells count="5">
    <mergeCell ref="A3:A7"/>
    <mergeCell ref="A9:A13"/>
    <mergeCell ref="A15:A19"/>
    <mergeCell ref="A20:F20"/>
    <mergeCell ref="A1:F1"/>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sheetPr>
    <tabColor rgb="FFC00000"/>
  </sheetPr>
  <dimension ref="A1:D14"/>
  <sheetViews>
    <sheetView zoomScalePageLayoutView="0" workbookViewId="0" topLeftCell="A1">
      <selection activeCell="A14" sqref="A14"/>
    </sheetView>
  </sheetViews>
  <sheetFormatPr defaultColWidth="9.140625" defaultRowHeight="12.75"/>
  <cols>
    <col min="1" max="1" width="14.00390625" style="70" customWidth="1"/>
    <col min="2" max="2" width="24.140625" style="70" customWidth="1"/>
    <col min="3" max="3" width="9.140625" style="70" customWidth="1"/>
    <col min="4" max="4" width="10.421875" style="70" customWidth="1"/>
    <col min="5" max="6" width="9.140625" style="70" customWidth="1"/>
  </cols>
  <sheetData>
    <row r="1" spans="1:4" ht="51.75" customHeight="1">
      <c r="A1" s="644" t="s">
        <v>863</v>
      </c>
      <c r="B1" s="644"/>
      <c r="C1" s="644"/>
      <c r="D1" s="644"/>
    </row>
    <row r="2" spans="1:4" ht="12.75">
      <c r="A2" s="503" t="s">
        <v>860</v>
      </c>
      <c r="B2" s="504"/>
      <c r="C2" s="504" t="s">
        <v>145</v>
      </c>
      <c r="D2" s="505" t="s">
        <v>83</v>
      </c>
    </row>
    <row r="3" spans="1:4" ht="12.75">
      <c r="A3" s="506"/>
      <c r="B3" s="67" t="s">
        <v>297</v>
      </c>
      <c r="C3" s="507">
        <v>0.117</v>
      </c>
      <c r="D3" s="508">
        <v>0.39399999999999996</v>
      </c>
    </row>
    <row r="4" spans="1:4" ht="12.75">
      <c r="A4" s="506"/>
      <c r="B4" s="67" t="s">
        <v>355</v>
      </c>
      <c r="C4" s="507">
        <v>0.121</v>
      </c>
      <c r="D4" s="508">
        <v>0.248</v>
      </c>
    </row>
    <row r="5" spans="1:4" ht="12.75">
      <c r="A5" s="506"/>
      <c r="B5" s="67" t="s">
        <v>295</v>
      </c>
      <c r="C5" s="507">
        <v>0.065</v>
      </c>
      <c r="D5" s="508">
        <v>0.139</v>
      </c>
    </row>
    <row r="6" spans="1:4" ht="12.75">
      <c r="A6" s="506"/>
      <c r="B6" s="67" t="s">
        <v>11</v>
      </c>
      <c r="C6" s="507">
        <v>0.016</v>
      </c>
      <c r="D6" s="508">
        <v>0.043</v>
      </c>
    </row>
    <row r="7" spans="1:4" ht="12.75">
      <c r="A7" s="509"/>
      <c r="B7" s="237" t="s">
        <v>85</v>
      </c>
      <c r="C7" s="344">
        <v>0.06</v>
      </c>
      <c r="D7" s="510">
        <v>0.142</v>
      </c>
    </row>
    <row r="8" spans="1:4" ht="12.75">
      <c r="A8" s="503" t="s">
        <v>861</v>
      </c>
      <c r="B8" s="504"/>
      <c r="C8" s="504" t="s">
        <v>145</v>
      </c>
      <c r="D8" s="505" t="s">
        <v>83</v>
      </c>
    </row>
    <row r="9" spans="1:4" ht="12.75">
      <c r="A9" s="506"/>
      <c r="B9" s="67" t="s">
        <v>297</v>
      </c>
      <c r="C9" s="507">
        <v>0.05</v>
      </c>
      <c r="D9" s="508">
        <v>0.294</v>
      </c>
    </row>
    <row r="10" spans="1:4" ht="12.75">
      <c r="A10" s="506"/>
      <c r="B10" s="67" t="s">
        <v>355</v>
      </c>
      <c r="C10" s="507">
        <v>0.048</v>
      </c>
      <c r="D10" s="508">
        <v>0.122</v>
      </c>
    </row>
    <row r="11" spans="1:4" ht="12.75">
      <c r="A11" s="506"/>
      <c r="B11" s="67" t="s">
        <v>295</v>
      </c>
      <c r="C11" s="507">
        <v>0.03</v>
      </c>
      <c r="D11" s="508">
        <v>0.059000000000000004</v>
      </c>
    </row>
    <row r="12" spans="1:4" ht="12.75">
      <c r="A12" s="509"/>
      <c r="B12" s="237" t="s">
        <v>85</v>
      </c>
      <c r="C12" s="344">
        <v>0.04</v>
      </c>
      <c r="D12" s="510">
        <v>0.107</v>
      </c>
    </row>
    <row r="13" ht="25.5" customHeight="1">
      <c r="A13" s="70" t="s">
        <v>862</v>
      </c>
    </row>
    <row r="14" ht="27" customHeight="1">
      <c r="A14" s="3" t="s">
        <v>864</v>
      </c>
    </row>
  </sheetData>
  <sheetProtection/>
  <mergeCells count="1">
    <mergeCell ref="A1:D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C00000"/>
    <pageSetUpPr fitToPage="1"/>
  </sheetPr>
  <dimension ref="A1:AU59"/>
  <sheetViews>
    <sheetView zoomScalePageLayoutView="0" workbookViewId="0" topLeftCell="A1">
      <selection activeCell="A1" sqref="A1:S1"/>
    </sheetView>
  </sheetViews>
  <sheetFormatPr defaultColWidth="5.7109375" defaultRowHeight="12.75" customHeight="1"/>
  <cols>
    <col min="1" max="1" width="21.28125" style="466" customWidth="1"/>
    <col min="2" max="43" width="9.00390625" style="80" customWidth="1"/>
    <col min="44" max="44" width="11.57421875" style="80" customWidth="1"/>
    <col min="45" max="45" width="7.421875" style="80" bestFit="1" customWidth="1"/>
    <col min="46" max="16384" width="5.7109375" style="80" customWidth="1"/>
  </cols>
  <sheetData>
    <row r="1" spans="1:44" s="79" customFormat="1" ht="30" customHeight="1" thickBot="1">
      <c r="A1" s="605" t="s">
        <v>222</v>
      </c>
      <c r="B1" s="606"/>
      <c r="C1" s="606"/>
      <c r="D1" s="606"/>
      <c r="E1" s="606"/>
      <c r="F1" s="606"/>
      <c r="G1" s="606"/>
      <c r="H1" s="606"/>
      <c r="I1" s="606"/>
      <c r="J1" s="606"/>
      <c r="K1" s="606"/>
      <c r="L1" s="606"/>
      <c r="M1" s="606"/>
      <c r="N1" s="606"/>
      <c r="O1" s="606"/>
      <c r="P1" s="606"/>
      <c r="Q1" s="606"/>
      <c r="R1" s="606"/>
      <c r="S1" s="606"/>
      <c r="T1" s="21"/>
      <c r="U1" s="21"/>
      <c r="V1" s="21"/>
      <c r="W1" s="21"/>
      <c r="X1" s="467"/>
      <c r="Y1" s="467"/>
      <c r="Z1" s="467"/>
      <c r="AA1" s="467"/>
      <c r="AB1" s="467"/>
      <c r="AC1" s="467"/>
      <c r="AD1" s="467"/>
      <c r="AE1" s="467"/>
      <c r="AF1" s="467"/>
      <c r="AG1" s="467"/>
      <c r="AH1" s="467"/>
      <c r="AI1" s="467"/>
      <c r="AJ1" s="467"/>
      <c r="AK1" s="467"/>
      <c r="AL1" s="467"/>
      <c r="AM1" s="467"/>
      <c r="AN1" s="467"/>
      <c r="AO1" s="467"/>
      <c r="AP1" s="467"/>
      <c r="AQ1" s="467"/>
      <c r="AR1" s="467"/>
    </row>
    <row r="2" spans="1:44" s="27" customFormat="1" ht="27" customHeight="1">
      <c r="A2" s="38" t="s">
        <v>84</v>
      </c>
      <c r="B2" s="205" t="s">
        <v>103</v>
      </c>
      <c r="C2" s="205" t="s">
        <v>104</v>
      </c>
      <c r="D2" s="205" t="s">
        <v>105</v>
      </c>
      <c r="E2" s="205" t="s">
        <v>106</v>
      </c>
      <c r="F2" s="205" t="s">
        <v>107</v>
      </c>
      <c r="G2" s="205" t="s">
        <v>108</v>
      </c>
      <c r="H2" s="205" t="s">
        <v>109</v>
      </c>
      <c r="I2" s="205" t="s">
        <v>110</v>
      </c>
      <c r="J2" s="205" t="s">
        <v>111</v>
      </c>
      <c r="K2" s="205" t="s">
        <v>112</v>
      </c>
      <c r="L2" s="205" t="s">
        <v>113</v>
      </c>
      <c r="M2" s="205" t="s">
        <v>114</v>
      </c>
      <c r="N2" s="205" t="s">
        <v>115</v>
      </c>
      <c r="O2" s="205" t="s">
        <v>116</v>
      </c>
      <c r="P2" s="205" t="s">
        <v>117</v>
      </c>
      <c r="Q2" s="205" t="s">
        <v>118</v>
      </c>
      <c r="R2" s="205" t="s">
        <v>119</v>
      </c>
      <c r="S2" s="205" t="s">
        <v>120</v>
      </c>
      <c r="T2" s="205" t="s">
        <v>121</v>
      </c>
      <c r="U2" s="205" t="s">
        <v>122</v>
      </c>
      <c r="V2" s="205" t="s">
        <v>123</v>
      </c>
      <c r="W2" s="205" t="s">
        <v>124</v>
      </c>
      <c r="X2" s="205" t="s">
        <v>125</v>
      </c>
      <c r="Y2" s="205" t="s">
        <v>126</v>
      </c>
      <c r="Z2" s="205" t="s">
        <v>127</v>
      </c>
      <c r="AA2" s="205" t="s">
        <v>128</v>
      </c>
      <c r="AB2" s="205" t="s">
        <v>129</v>
      </c>
      <c r="AC2" s="205" t="s">
        <v>130</v>
      </c>
      <c r="AD2" s="205" t="s">
        <v>131</v>
      </c>
      <c r="AE2" s="205" t="s">
        <v>132</v>
      </c>
      <c r="AF2" s="205" t="s">
        <v>133</v>
      </c>
      <c r="AG2" s="205" t="s">
        <v>134</v>
      </c>
      <c r="AH2" s="205" t="s">
        <v>135</v>
      </c>
      <c r="AI2" s="205" t="s">
        <v>136</v>
      </c>
      <c r="AJ2" s="205" t="s">
        <v>137</v>
      </c>
      <c r="AK2" s="205" t="s">
        <v>138</v>
      </c>
      <c r="AL2" s="205" t="s">
        <v>139</v>
      </c>
      <c r="AM2" s="205" t="s">
        <v>7</v>
      </c>
      <c r="AN2" s="205" t="s">
        <v>4</v>
      </c>
      <c r="AO2" s="205" t="s">
        <v>143</v>
      </c>
      <c r="AP2" s="205" t="s">
        <v>147</v>
      </c>
      <c r="AQ2" s="205" t="s">
        <v>149</v>
      </c>
      <c r="AR2" s="204" t="s">
        <v>213</v>
      </c>
    </row>
    <row r="3" spans="1:44" s="27" customFormat="1" ht="12.75" customHeight="1">
      <c r="A3" s="468" t="s">
        <v>140</v>
      </c>
      <c r="B3" s="29">
        <v>3044</v>
      </c>
      <c r="C3" s="29">
        <v>4078</v>
      </c>
      <c r="D3" s="29">
        <v>4672</v>
      </c>
      <c r="E3" s="29">
        <v>6347</v>
      </c>
      <c r="F3" s="29">
        <v>8145</v>
      </c>
      <c r="G3" s="29">
        <v>8121</v>
      </c>
      <c r="H3" s="29">
        <v>8171</v>
      </c>
      <c r="I3" s="29">
        <v>7968</v>
      </c>
      <c r="J3" s="29">
        <v>9295</v>
      </c>
      <c r="K3" s="29">
        <v>9481</v>
      </c>
      <c r="L3" s="29">
        <v>9374</v>
      </c>
      <c r="M3" s="29">
        <v>8611</v>
      </c>
      <c r="N3" s="29">
        <v>8401</v>
      </c>
      <c r="O3" s="29">
        <v>8888</v>
      </c>
      <c r="P3" s="29">
        <v>9859</v>
      </c>
      <c r="Q3" s="29">
        <v>10337</v>
      </c>
      <c r="R3" s="29">
        <v>11180</v>
      </c>
      <c r="S3" s="29">
        <v>12862</v>
      </c>
      <c r="T3" s="29">
        <v>14741</v>
      </c>
      <c r="U3" s="29">
        <v>16919</v>
      </c>
      <c r="V3" s="29">
        <v>19628</v>
      </c>
      <c r="W3" s="29">
        <v>21654</v>
      </c>
      <c r="X3" s="29">
        <v>22547</v>
      </c>
      <c r="Y3" s="29">
        <v>23539</v>
      </c>
      <c r="Z3" s="29">
        <v>24041</v>
      </c>
      <c r="AA3" s="29">
        <v>25952</v>
      </c>
      <c r="AB3" s="29">
        <v>28566</v>
      </c>
      <c r="AC3" s="29">
        <v>31886</v>
      </c>
      <c r="AD3" s="29">
        <v>34532</v>
      </c>
      <c r="AE3" s="29">
        <v>37574</v>
      </c>
      <c r="AF3" s="29">
        <v>41807</v>
      </c>
      <c r="AG3" s="29">
        <v>45916</v>
      </c>
      <c r="AH3" s="29">
        <v>50764</v>
      </c>
      <c r="AI3" s="29">
        <v>54751</v>
      </c>
      <c r="AJ3" s="29">
        <v>57960</v>
      </c>
      <c r="AK3" s="29">
        <v>62733</v>
      </c>
      <c r="AL3" s="29">
        <v>68260</v>
      </c>
      <c r="AM3" s="29">
        <v>76800</v>
      </c>
      <c r="AN3" s="29">
        <v>97282</v>
      </c>
      <c r="AO3" s="29">
        <v>110287</v>
      </c>
      <c r="AP3" s="29">
        <v>111781.4069825</v>
      </c>
      <c r="AQ3" s="29">
        <v>115698.53486372478</v>
      </c>
      <c r="AR3" s="29">
        <v>122669.53601081025</v>
      </c>
    </row>
    <row r="4" spans="1:47" s="27" customFormat="1" ht="12.75" customHeight="1">
      <c r="A4" s="468" t="s">
        <v>42</v>
      </c>
      <c r="B4" s="29">
        <v>1478</v>
      </c>
      <c r="C4" s="29">
        <v>1480</v>
      </c>
      <c r="D4" s="29">
        <v>1492</v>
      </c>
      <c r="E4" s="29">
        <v>1635</v>
      </c>
      <c r="F4" s="29">
        <v>1614</v>
      </c>
      <c r="G4" s="29">
        <v>1766</v>
      </c>
      <c r="H4" s="29">
        <v>2178</v>
      </c>
      <c r="I4" s="29">
        <v>2753</v>
      </c>
      <c r="J4" s="29">
        <v>4130</v>
      </c>
      <c r="K4" s="29">
        <v>6187</v>
      </c>
      <c r="L4" s="29">
        <v>7008</v>
      </c>
      <c r="M4" s="29">
        <v>6667</v>
      </c>
      <c r="N4" s="29">
        <v>7591</v>
      </c>
      <c r="O4" s="29">
        <v>8537</v>
      </c>
      <c r="P4" s="29">
        <v>8811</v>
      </c>
      <c r="Q4" s="29">
        <v>9044</v>
      </c>
      <c r="R4" s="29">
        <v>11065</v>
      </c>
      <c r="S4" s="29">
        <v>11689</v>
      </c>
      <c r="T4" s="29">
        <v>11886</v>
      </c>
      <c r="U4" s="29">
        <v>12295</v>
      </c>
      <c r="V4" s="29">
        <v>13469</v>
      </c>
      <c r="W4" s="29">
        <v>14333</v>
      </c>
      <c r="X4" s="29">
        <v>19344</v>
      </c>
      <c r="Y4" s="29">
        <v>23344</v>
      </c>
      <c r="Z4" s="29">
        <v>27532</v>
      </c>
      <c r="AA4" s="29">
        <v>30646</v>
      </c>
      <c r="AB4" s="29">
        <v>32559</v>
      </c>
      <c r="AC4" s="29">
        <v>34253</v>
      </c>
      <c r="AD4" s="29">
        <v>37415</v>
      </c>
      <c r="AE4" s="29">
        <v>39532</v>
      </c>
      <c r="AF4" s="29">
        <v>43771</v>
      </c>
      <c r="AG4" s="29">
        <v>51236</v>
      </c>
      <c r="AH4" s="29">
        <v>60455</v>
      </c>
      <c r="AI4" s="29">
        <v>69336</v>
      </c>
      <c r="AJ4" s="29">
        <v>75773</v>
      </c>
      <c r="AK4" s="29">
        <v>82463</v>
      </c>
      <c r="AL4" s="29">
        <v>91979</v>
      </c>
      <c r="AM4" s="29">
        <v>98448</v>
      </c>
      <c r="AN4" s="29">
        <v>108746</v>
      </c>
      <c r="AO4" s="29">
        <v>113958</v>
      </c>
      <c r="AP4" s="29">
        <v>115357.25098600001</v>
      </c>
      <c r="AQ4" s="29">
        <v>112469.80163238001</v>
      </c>
      <c r="AR4" s="29">
        <v>105954.41055492048</v>
      </c>
      <c r="AS4" s="34"/>
      <c r="AT4" s="34"/>
      <c r="AU4" s="34"/>
    </row>
    <row r="5" spans="1:47" s="27" customFormat="1" ht="12.75" customHeight="1">
      <c r="A5" s="468" t="s">
        <v>27</v>
      </c>
      <c r="B5" s="29">
        <v>319</v>
      </c>
      <c r="C5" s="29">
        <v>266</v>
      </c>
      <c r="D5" s="29">
        <v>296</v>
      </c>
      <c r="E5" s="29">
        <v>295</v>
      </c>
      <c r="F5" s="29">
        <v>295</v>
      </c>
      <c r="G5" s="29">
        <v>389</v>
      </c>
      <c r="H5" s="29">
        <v>389</v>
      </c>
      <c r="I5" s="29">
        <v>434</v>
      </c>
      <c r="J5" s="29">
        <v>547</v>
      </c>
      <c r="K5" s="29">
        <v>548</v>
      </c>
      <c r="L5" s="29">
        <v>546</v>
      </c>
      <c r="M5" s="29">
        <v>524</v>
      </c>
      <c r="N5" s="29">
        <v>584</v>
      </c>
      <c r="O5" s="29">
        <v>553</v>
      </c>
      <c r="P5" s="29">
        <v>590</v>
      </c>
      <c r="Q5" s="29">
        <v>564</v>
      </c>
      <c r="R5" s="29">
        <v>591</v>
      </c>
      <c r="S5" s="29">
        <v>588</v>
      </c>
      <c r="T5" s="29">
        <v>609</v>
      </c>
      <c r="U5" s="29">
        <v>601</v>
      </c>
      <c r="V5" s="29">
        <v>594</v>
      </c>
      <c r="W5" s="29">
        <v>615</v>
      </c>
      <c r="X5" s="29">
        <v>617</v>
      </c>
      <c r="Y5" s="29">
        <v>616</v>
      </c>
      <c r="Z5" s="29">
        <v>615</v>
      </c>
      <c r="AA5" s="29">
        <v>615</v>
      </c>
      <c r="AB5" s="29">
        <v>815</v>
      </c>
      <c r="AC5" s="29">
        <v>815</v>
      </c>
      <c r="AD5" s="29">
        <v>850</v>
      </c>
      <c r="AE5" s="29">
        <v>930</v>
      </c>
      <c r="AF5" s="29">
        <v>1003</v>
      </c>
      <c r="AG5" s="29">
        <v>1006</v>
      </c>
      <c r="AH5" s="29">
        <v>1000</v>
      </c>
      <c r="AI5" s="29">
        <v>994</v>
      </c>
      <c r="AJ5" s="29">
        <v>984</v>
      </c>
      <c r="AK5" s="29">
        <v>974</v>
      </c>
      <c r="AL5" s="29">
        <v>974</v>
      </c>
      <c r="AM5" s="29">
        <v>974</v>
      </c>
      <c r="AN5" s="29">
        <v>972</v>
      </c>
      <c r="AO5" s="29">
        <v>974</v>
      </c>
      <c r="AP5" s="29">
        <v>972.431</v>
      </c>
      <c r="AQ5" s="29">
        <v>965</v>
      </c>
      <c r="AR5" s="29">
        <v>975</v>
      </c>
      <c r="AS5" s="32"/>
      <c r="AT5" s="32"/>
      <c r="AU5" s="32"/>
    </row>
    <row r="6" spans="1:47" s="27" customFormat="1" ht="12.75" customHeight="1">
      <c r="A6" s="469" t="s">
        <v>37</v>
      </c>
      <c r="B6" s="91">
        <v>0</v>
      </c>
      <c r="C6" s="91">
        <v>0</v>
      </c>
      <c r="D6" s="91">
        <v>0</v>
      </c>
      <c r="E6" s="91">
        <v>0</v>
      </c>
      <c r="F6" s="91">
        <v>0</v>
      </c>
      <c r="G6" s="91">
        <v>0</v>
      </c>
      <c r="H6" s="91">
        <v>0</v>
      </c>
      <c r="I6" s="91">
        <v>0</v>
      </c>
      <c r="J6" s="91">
        <v>0</v>
      </c>
      <c r="K6" s="91">
        <v>0</v>
      </c>
      <c r="L6" s="91">
        <v>0</v>
      </c>
      <c r="M6" s="91">
        <v>0</v>
      </c>
      <c r="N6" s="91">
        <v>0</v>
      </c>
      <c r="O6" s="91">
        <v>0</v>
      </c>
      <c r="P6" s="91">
        <v>0</v>
      </c>
      <c r="Q6" s="91">
        <v>0</v>
      </c>
      <c r="R6" s="91">
        <v>0</v>
      </c>
      <c r="S6" s="91">
        <v>0</v>
      </c>
      <c r="T6" s="91">
        <v>0</v>
      </c>
      <c r="U6" s="91">
        <v>0</v>
      </c>
      <c r="V6" s="91">
        <v>0</v>
      </c>
      <c r="W6" s="91">
        <v>0</v>
      </c>
      <c r="X6" s="91">
        <v>0</v>
      </c>
      <c r="Y6" s="91">
        <v>0</v>
      </c>
      <c r="Z6" s="91">
        <v>0</v>
      </c>
      <c r="AA6" s="91">
        <v>0</v>
      </c>
      <c r="AB6" s="563">
        <v>1487</v>
      </c>
      <c r="AC6" s="563">
        <v>3552</v>
      </c>
      <c r="AD6" s="563">
        <v>4147</v>
      </c>
      <c r="AE6" s="563">
        <v>4211</v>
      </c>
      <c r="AF6" s="563">
        <v>4631</v>
      </c>
      <c r="AG6" s="563">
        <v>5259</v>
      </c>
      <c r="AH6" s="563">
        <v>5784</v>
      </c>
      <c r="AI6" s="563">
        <v>6130</v>
      </c>
      <c r="AJ6" s="563">
        <v>6398</v>
      </c>
      <c r="AK6" s="563">
        <v>6584</v>
      </c>
      <c r="AL6" s="563">
        <v>6677</v>
      </c>
      <c r="AM6" s="563">
        <v>10713</v>
      </c>
      <c r="AN6" s="563">
        <v>16415</v>
      </c>
      <c r="AO6" s="563">
        <v>19088</v>
      </c>
      <c r="AP6" s="564">
        <v>18722.01858096255</v>
      </c>
      <c r="AQ6" s="564">
        <v>17446.845382583782</v>
      </c>
      <c r="AR6" s="564">
        <v>18700</v>
      </c>
      <c r="AS6" s="32"/>
      <c r="AT6" s="32"/>
      <c r="AU6" s="32"/>
    </row>
    <row r="7" spans="1:47" s="27" customFormat="1" ht="12.75" customHeight="1">
      <c r="A7" s="463" t="s">
        <v>85</v>
      </c>
      <c r="B7" s="31">
        <v>4841</v>
      </c>
      <c r="C7" s="31">
        <v>5824</v>
      </c>
      <c r="D7" s="31">
        <v>6460</v>
      </c>
      <c r="E7" s="31">
        <v>8278</v>
      </c>
      <c r="F7" s="31">
        <v>10055</v>
      </c>
      <c r="G7" s="31">
        <v>10276</v>
      </c>
      <c r="H7" s="31">
        <v>10738</v>
      </c>
      <c r="I7" s="31">
        <v>11155</v>
      </c>
      <c r="J7" s="31">
        <v>13972</v>
      </c>
      <c r="K7" s="31">
        <v>16215</v>
      </c>
      <c r="L7" s="31">
        <v>16929</v>
      </c>
      <c r="M7" s="31">
        <v>15803</v>
      </c>
      <c r="N7" s="31">
        <v>16576</v>
      </c>
      <c r="O7" s="31">
        <v>17978</v>
      </c>
      <c r="P7" s="31">
        <v>19260</v>
      </c>
      <c r="Q7" s="31">
        <v>19946</v>
      </c>
      <c r="R7" s="31">
        <v>22836</v>
      </c>
      <c r="S7" s="31">
        <v>25140</v>
      </c>
      <c r="T7" s="31">
        <v>27236</v>
      </c>
      <c r="U7" s="31">
        <v>29815</v>
      </c>
      <c r="V7" s="31">
        <v>33692</v>
      </c>
      <c r="W7" s="31">
        <v>36602</v>
      </c>
      <c r="X7" s="31">
        <v>42507</v>
      </c>
      <c r="Y7" s="31">
        <v>47499</v>
      </c>
      <c r="Z7" s="31">
        <v>52189</v>
      </c>
      <c r="AA7" s="31">
        <v>57213</v>
      </c>
      <c r="AB7" s="31">
        <v>63427</v>
      </c>
      <c r="AC7" s="31">
        <v>70506</v>
      </c>
      <c r="AD7" s="31">
        <v>76945</v>
      </c>
      <c r="AE7" s="31">
        <v>82247</v>
      </c>
      <c r="AF7" s="31">
        <v>91212</v>
      </c>
      <c r="AG7" s="31">
        <v>103417</v>
      </c>
      <c r="AH7" s="31">
        <v>118003</v>
      </c>
      <c r="AI7" s="31">
        <v>131212</v>
      </c>
      <c r="AJ7" s="31">
        <v>141115</v>
      </c>
      <c r="AK7" s="31">
        <v>152753</v>
      </c>
      <c r="AL7" s="31">
        <v>167890</v>
      </c>
      <c r="AM7" s="31">
        <v>186934</v>
      </c>
      <c r="AN7" s="31">
        <v>223415</v>
      </c>
      <c r="AO7" s="31">
        <v>244308</v>
      </c>
      <c r="AP7" s="31">
        <v>246833.10754946258</v>
      </c>
      <c r="AQ7" s="31">
        <v>246580.18187868857</v>
      </c>
      <c r="AR7" s="31">
        <v>248298.94656573073</v>
      </c>
      <c r="AS7" s="32"/>
      <c r="AT7" s="32"/>
      <c r="AU7" s="32"/>
    </row>
    <row r="8" spans="1:44" s="27" customFormat="1" ht="25.5" customHeight="1">
      <c r="A8" s="464" t="s">
        <v>223</v>
      </c>
      <c r="B8" s="205" t="s">
        <v>103</v>
      </c>
      <c r="C8" s="205" t="s">
        <v>104</v>
      </c>
      <c r="D8" s="205" t="s">
        <v>105</v>
      </c>
      <c r="E8" s="205" t="s">
        <v>106</v>
      </c>
      <c r="F8" s="205" t="s">
        <v>107</v>
      </c>
      <c r="G8" s="205" t="s">
        <v>108</v>
      </c>
      <c r="H8" s="205" t="s">
        <v>109</v>
      </c>
      <c r="I8" s="205" t="s">
        <v>110</v>
      </c>
      <c r="J8" s="205" t="s">
        <v>111</v>
      </c>
      <c r="K8" s="205" t="s">
        <v>112</v>
      </c>
      <c r="L8" s="205" t="s">
        <v>113</v>
      </c>
      <c r="M8" s="205" t="s">
        <v>114</v>
      </c>
      <c r="N8" s="205" t="s">
        <v>115</v>
      </c>
      <c r="O8" s="205" t="s">
        <v>116</v>
      </c>
      <c r="P8" s="205" t="s">
        <v>117</v>
      </c>
      <c r="Q8" s="205" t="s">
        <v>118</v>
      </c>
      <c r="R8" s="205" t="s">
        <v>119</v>
      </c>
      <c r="S8" s="205" t="s">
        <v>120</v>
      </c>
      <c r="T8" s="205" t="s">
        <v>121</v>
      </c>
      <c r="U8" s="205" t="s">
        <v>122</v>
      </c>
      <c r="V8" s="205" t="s">
        <v>123</v>
      </c>
      <c r="W8" s="205" t="s">
        <v>124</v>
      </c>
      <c r="X8" s="205" t="s">
        <v>125</v>
      </c>
      <c r="Y8" s="205" t="s">
        <v>126</v>
      </c>
      <c r="Z8" s="205" t="s">
        <v>127</v>
      </c>
      <c r="AA8" s="205" t="s">
        <v>128</v>
      </c>
      <c r="AB8" s="205" t="s">
        <v>129</v>
      </c>
      <c r="AC8" s="205" t="s">
        <v>130</v>
      </c>
      <c r="AD8" s="205" t="s">
        <v>131</v>
      </c>
      <c r="AE8" s="205" t="s">
        <v>132</v>
      </c>
      <c r="AF8" s="205" t="s">
        <v>133</v>
      </c>
      <c r="AG8" s="205" t="s">
        <v>134</v>
      </c>
      <c r="AH8" s="205" t="s">
        <v>135</v>
      </c>
      <c r="AI8" s="205" t="s">
        <v>136</v>
      </c>
      <c r="AJ8" s="205" t="s">
        <v>137</v>
      </c>
      <c r="AK8" s="205" t="s">
        <v>138</v>
      </c>
      <c r="AL8" s="205" t="s">
        <v>139</v>
      </c>
      <c r="AM8" s="205" t="s">
        <v>7</v>
      </c>
      <c r="AN8" s="205" t="s">
        <v>4</v>
      </c>
      <c r="AO8" s="205" t="s">
        <v>143</v>
      </c>
      <c r="AP8" s="205" t="s">
        <v>147</v>
      </c>
      <c r="AQ8" s="205" t="s">
        <v>149</v>
      </c>
      <c r="AR8" s="204" t="s">
        <v>213</v>
      </c>
    </row>
    <row r="9" spans="1:44" s="27" customFormat="1" ht="12.75" customHeight="1">
      <c r="A9" s="468" t="s">
        <v>140</v>
      </c>
      <c r="B9" s="29">
        <v>17469.168488600324</v>
      </c>
      <c r="C9" s="29">
        <v>22736.661464043897</v>
      </c>
      <c r="D9" s="29">
        <v>24634.60110254507</v>
      </c>
      <c r="E9" s="29">
        <v>30013.84673608966</v>
      </c>
      <c r="F9" s="29">
        <v>35104.5983761755</v>
      </c>
      <c r="G9" s="29">
        <v>33221.78678630397</v>
      </c>
      <c r="H9" s="29">
        <v>31290.82794155913</v>
      </c>
      <c r="I9" s="29">
        <v>28329.632332049372</v>
      </c>
      <c r="J9" s="29">
        <v>29702.98434407398</v>
      </c>
      <c r="K9" s="29">
        <v>26778.80960637602</v>
      </c>
      <c r="L9" s="29">
        <v>23906.15335675245</v>
      </c>
      <c r="M9" s="29">
        <v>20631.425932480182</v>
      </c>
      <c r="N9" s="29">
        <v>19643.65129265055</v>
      </c>
      <c r="O9" s="29">
        <v>19943.497513811555</v>
      </c>
      <c r="P9" s="29">
        <v>21364.49141996863</v>
      </c>
      <c r="Q9" s="29">
        <v>22052.860759735075</v>
      </c>
      <c r="R9" s="29">
        <v>22949.004329425083</v>
      </c>
      <c r="S9" s="29">
        <v>25354.49179505397</v>
      </c>
      <c r="T9" s="29">
        <v>27679.774887026568</v>
      </c>
      <c r="U9" s="29">
        <v>30308.088152259515</v>
      </c>
      <c r="V9" s="29">
        <v>33664.70137173027</v>
      </c>
      <c r="W9" s="29">
        <v>36001.71852179647</v>
      </c>
      <c r="X9" s="29">
        <v>36473.67751299477</v>
      </c>
      <c r="Y9" s="29">
        <v>37053.31296478002</v>
      </c>
      <c r="Z9" s="29">
        <v>36826.13386668627</v>
      </c>
      <c r="AA9" s="29">
        <v>38613.32549402066</v>
      </c>
      <c r="AB9" s="29">
        <v>41576.15292910961</v>
      </c>
      <c r="AC9" s="29">
        <v>45640.55698240743</v>
      </c>
      <c r="AD9" s="29">
        <v>48389.96547653983</v>
      </c>
      <c r="AE9" s="29">
        <v>50794.07752609767</v>
      </c>
      <c r="AF9" s="29">
        <v>55019.123289631665</v>
      </c>
      <c r="AG9" s="29">
        <v>59554.992543302615</v>
      </c>
      <c r="AH9" s="29">
        <v>64481.71882863442</v>
      </c>
      <c r="AI9" s="29">
        <v>67527.41010107912</v>
      </c>
      <c r="AJ9" s="29">
        <v>69290.19820611802</v>
      </c>
      <c r="AK9" s="29">
        <v>72010.91566181254</v>
      </c>
      <c r="AL9" s="29">
        <v>76550.4254116464</v>
      </c>
      <c r="AM9" s="29">
        <v>81559.15906894808</v>
      </c>
      <c r="AN9" s="29">
        <v>105524.03778405578</v>
      </c>
      <c r="AO9" s="29">
        <v>118171.03973639106</v>
      </c>
      <c r="AP9" s="29">
        <v>115578.33918557764</v>
      </c>
      <c r="AQ9" s="29">
        <v>117967.01476197121</v>
      </c>
      <c r="AR9" s="29">
        <v>122669.53601081025</v>
      </c>
    </row>
    <row r="10" spans="1:47" s="27" customFormat="1" ht="12.75" customHeight="1">
      <c r="A10" s="468" t="s">
        <v>42</v>
      </c>
      <c r="B10" s="29">
        <v>8485.68169150256</v>
      </c>
      <c r="C10" s="29">
        <v>8251.558815923025</v>
      </c>
      <c r="D10" s="29">
        <v>7867.965810908777</v>
      </c>
      <c r="E10" s="29">
        <v>7732.928021742736</v>
      </c>
      <c r="F10" s="29">
        <v>6957.82830374396</v>
      </c>
      <c r="G10" s="29">
        <v>7225.351949952194</v>
      </c>
      <c r="H10" s="29">
        <v>8340.09470331456</v>
      </c>
      <c r="I10" s="29">
        <v>9788.34418027096</v>
      </c>
      <c r="J10" s="29">
        <v>13198.693258196849</v>
      </c>
      <c r="K10" s="29">
        <v>17474.69179802856</v>
      </c>
      <c r="L10" s="29">
        <v>17872.88049626166</v>
      </c>
      <c r="M10" s="29">
        <v>15974.261654493806</v>
      </c>
      <c r="N10" s="29">
        <v>17750.777237406408</v>
      </c>
      <c r="O10" s="29">
        <v>19157.173444896966</v>
      </c>
      <c r="P10" s="29">
        <v>19092.06067852145</v>
      </c>
      <c r="Q10" s="29">
        <v>19294.111056847087</v>
      </c>
      <c r="R10" s="29">
        <v>22713.638604232623</v>
      </c>
      <c r="S10" s="29">
        <v>23042.784463989174</v>
      </c>
      <c r="T10" s="29">
        <v>22319.27964579944</v>
      </c>
      <c r="U10" s="29">
        <v>22025.61370534414</v>
      </c>
      <c r="V10" s="29">
        <v>23101.364377881313</v>
      </c>
      <c r="W10" s="29">
        <v>23830.827982796556</v>
      </c>
      <c r="X10" s="29">
        <v>31292.9690776038</v>
      </c>
      <c r="Y10" s="29">
        <v>36745.50833247376</v>
      </c>
      <c r="Z10" s="29">
        <v>42173.274855652635</v>
      </c>
      <c r="AA10" s="29">
        <v>45596.664339414885</v>
      </c>
      <c r="AB10" s="29">
        <v>47387.401845931825</v>
      </c>
      <c r="AC10" s="29">
        <v>49027.71813670689</v>
      </c>
      <c r="AD10" s="29">
        <v>52430.024669279264</v>
      </c>
      <c r="AE10" s="29">
        <v>53440.366609615485</v>
      </c>
      <c r="AF10" s="29">
        <v>57604.17588903156</v>
      </c>
      <c r="AG10" s="29">
        <v>66454.99211145921</v>
      </c>
      <c r="AH10" s="29">
        <v>76791.92165204708</v>
      </c>
      <c r="AI10" s="29">
        <v>85515.78874721694</v>
      </c>
      <c r="AJ10" s="29">
        <v>90584.68575966128</v>
      </c>
      <c r="AK10" s="29">
        <v>94658.19495382746</v>
      </c>
      <c r="AL10" s="29">
        <v>103149.34833495355</v>
      </c>
      <c r="AM10" s="29">
        <v>104549.12208314655</v>
      </c>
      <c r="AN10" s="29">
        <v>117958.88757458607</v>
      </c>
      <c r="AO10" s="29">
        <v>122104.87817613616</v>
      </c>
      <c r="AP10" s="29">
        <v>119275.64558265978</v>
      </c>
      <c r="AQ10" s="29">
        <v>114674.97635186395</v>
      </c>
      <c r="AR10" s="29">
        <v>105954.41055492048</v>
      </c>
      <c r="AS10" s="34"/>
      <c r="AT10" s="34"/>
      <c r="AU10" s="34"/>
    </row>
    <row r="11" spans="1:47" s="27" customFormat="1" ht="12.75" customHeight="1">
      <c r="A11" s="468" t="s">
        <v>27</v>
      </c>
      <c r="B11" s="29">
        <v>1829.1657297297295</v>
      </c>
      <c r="C11" s="29">
        <v>1480.742186157518</v>
      </c>
      <c r="D11" s="29">
        <v>1560.822031602709</v>
      </c>
      <c r="E11" s="29">
        <v>1394.955870445344</v>
      </c>
      <c r="F11" s="29">
        <v>1271.4173431734316</v>
      </c>
      <c r="G11" s="29">
        <v>1592.6256182136603</v>
      </c>
      <c r="H11" s="29">
        <v>1490.8020131147541</v>
      </c>
      <c r="I11" s="29">
        <v>1542.3807000304414</v>
      </c>
      <c r="J11" s="29">
        <v>1748.0490384131328</v>
      </c>
      <c r="K11" s="29">
        <v>1547.1060255380894</v>
      </c>
      <c r="L11" s="29">
        <v>1392.392821004367</v>
      </c>
      <c r="M11" s="29">
        <v>1255.213131897436</v>
      </c>
      <c r="N11" s="29">
        <v>1365.6667530330328</v>
      </c>
      <c r="O11" s="29">
        <v>1241.9318710470702</v>
      </c>
      <c r="P11" s="29">
        <v>1279.358486122449</v>
      </c>
      <c r="Q11" s="29">
        <v>1203.087665497717</v>
      </c>
      <c r="R11" s="29">
        <v>1213.0201004569421</v>
      </c>
      <c r="S11" s="29">
        <v>1159.5981418396625</v>
      </c>
      <c r="T11" s="29">
        <v>1143.5632090996783</v>
      </c>
      <c r="U11" s="29">
        <v>1076.6178098466257</v>
      </c>
      <c r="V11" s="29">
        <v>1019.62252866373</v>
      </c>
      <c r="W11" s="29">
        <v>1022.1645552455517</v>
      </c>
      <c r="X11" s="29">
        <v>997.3222685318559</v>
      </c>
      <c r="Y11" s="29">
        <v>969.3084909164421</v>
      </c>
      <c r="Z11" s="29">
        <v>941.9203430819672</v>
      </c>
      <c r="AA11" s="29">
        <v>914.9866047643311</v>
      </c>
      <c r="AB11" s="29">
        <v>1185.6459703925234</v>
      </c>
      <c r="AC11" s="29">
        <v>1166.001877009804</v>
      </c>
      <c r="AD11" s="29">
        <v>1191.2723378044393</v>
      </c>
      <c r="AE11" s="29">
        <v>1257.676538148148</v>
      </c>
      <c r="AF11" s="29">
        <v>1319.9871683605634</v>
      </c>
      <c r="AG11" s="29">
        <v>1304.4488325152695</v>
      </c>
      <c r="AH11" s="29">
        <v>1270.5640835236543</v>
      </c>
      <c r="AI11" s="29">
        <v>1225.788226589229</v>
      </c>
      <c r="AJ11" s="29">
        <v>1176.2933397338793</v>
      </c>
      <c r="AK11" s="29">
        <v>1118.023744864865</v>
      </c>
      <c r="AL11" s="29">
        <v>1092.1579405758068</v>
      </c>
      <c r="AM11" s="29">
        <v>1034.3242282555327</v>
      </c>
      <c r="AN11" s="29">
        <v>1054.8174462900104</v>
      </c>
      <c r="AO11" s="29">
        <v>1043.9071375297576</v>
      </c>
      <c r="AP11" s="29">
        <v>1005.4620261683237</v>
      </c>
      <c r="AQ11" s="29">
        <v>983.9205775542985</v>
      </c>
      <c r="AR11" s="29">
        <v>975</v>
      </c>
      <c r="AS11" s="32"/>
      <c r="AT11" s="32"/>
      <c r="AU11" s="32"/>
    </row>
    <row r="12" spans="1:47" s="27" customFormat="1" ht="12.75" customHeight="1">
      <c r="A12" s="469" t="s">
        <v>37</v>
      </c>
      <c r="B12" s="91">
        <v>0</v>
      </c>
      <c r="C12" s="91">
        <v>0</v>
      </c>
      <c r="D12" s="91">
        <v>0</v>
      </c>
      <c r="E12" s="91">
        <v>0</v>
      </c>
      <c r="F12" s="91">
        <v>0</v>
      </c>
      <c r="G12" s="91">
        <v>0</v>
      </c>
      <c r="H12" s="91">
        <v>0</v>
      </c>
      <c r="I12" s="91">
        <v>0</v>
      </c>
      <c r="J12" s="91">
        <v>0</v>
      </c>
      <c r="K12" s="91">
        <v>0</v>
      </c>
      <c r="L12" s="91">
        <v>0</v>
      </c>
      <c r="M12" s="91">
        <v>0</v>
      </c>
      <c r="N12" s="91">
        <v>0</v>
      </c>
      <c r="O12" s="91">
        <v>0</v>
      </c>
      <c r="P12" s="91">
        <v>0</v>
      </c>
      <c r="Q12" s="91">
        <v>0</v>
      </c>
      <c r="R12" s="91">
        <v>0</v>
      </c>
      <c r="S12" s="91">
        <v>0</v>
      </c>
      <c r="T12" s="91">
        <v>0</v>
      </c>
      <c r="U12" s="91">
        <v>0</v>
      </c>
      <c r="V12" s="91">
        <v>0</v>
      </c>
      <c r="W12" s="91">
        <v>0</v>
      </c>
      <c r="X12" s="91">
        <v>0</v>
      </c>
      <c r="Y12" s="91">
        <v>0</v>
      </c>
      <c r="Z12" s="91">
        <v>0</v>
      </c>
      <c r="AA12" s="91">
        <v>0</v>
      </c>
      <c r="AB12" s="29">
        <v>2163.7357092211837</v>
      </c>
      <c r="AC12" s="29">
        <v>5084.69071620098</v>
      </c>
      <c r="AD12" s="29">
        <v>5811.0122883023405</v>
      </c>
      <c r="AE12" s="29">
        <v>5692.3992664814805</v>
      </c>
      <c r="AF12" s="29">
        <v>6095.153052137095</v>
      </c>
      <c r="AG12" s="29">
        <v>6821.356524564541</v>
      </c>
      <c r="AH12" s="29">
        <v>7346.964666113738</v>
      </c>
      <c r="AI12" s="29">
        <v>7560.783872079733</v>
      </c>
      <c r="AJ12" s="29">
        <v>7648.118371342033</v>
      </c>
      <c r="AK12" s="29">
        <v>7557.3125671553125</v>
      </c>
      <c r="AL12" s="29">
        <v>7488.032342927918</v>
      </c>
      <c r="AM12" s="29">
        <v>11376.759676573862</v>
      </c>
      <c r="AN12" s="29">
        <v>17805.771570162153</v>
      </c>
      <c r="AO12" s="29">
        <v>20452.58693258574</v>
      </c>
      <c r="AP12" s="29">
        <v>19357.95828842932</v>
      </c>
      <c r="AQ12" s="29">
        <v>17788.922471847025</v>
      </c>
      <c r="AR12" s="29">
        <v>18700</v>
      </c>
      <c r="AS12" s="566"/>
      <c r="AT12" s="32"/>
      <c r="AU12" s="32"/>
    </row>
    <row r="13" spans="1:47" s="27" customFormat="1" ht="12.75" customHeight="1">
      <c r="A13" s="463" t="s">
        <v>85</v>
      </c>
      <c r="B13" s="31">
        <v>27784.01590983261</v>
      </c>
      <c r="C13" s="31">
        <v>32468.962466124438</v>
      </c>
      <c r="D13" s="31">
        <v>34063.388945056555</v>
      </c>
      <c r="E13" s="31">
        <v>39141.73062827774</v>
      </c>
      <c r="F13" s="31">
        <v>43333.84402309289</v>
      </c>
      <c r="G13" s="31">
        <v>42039.76435446982</v>
      </c>
      <c r="H13" s="31">
        <v>41121.724657988445</v>
      </c>
      <c r="I13" s="31">
        <v>39660.35721235078</v>
      </c>
      <c r="J13" s="31">
        <v>44649.72664068396</v>
      </c>
      <c r="K13" s="31">
        <v>45800.60742994267</v>
      </c>
      <c r="L13" s="31">
        <v>43171.426674018476</v>
      </c>
      <c r="M13" s="31">
        <v>37860.900718871424</v>
      </c>
      <c r="N13" s="31">
        <v>38760.09528308999</v>
      </c>
      <c r="O13" s="31">
        <v>40342.60282975559</v>
      </c>
      <c r="P13" s="31">
        <v>41735.91058461253</v>
      </c>
      <c r="Q13" s="31">
        <v>42550.05948207988</v>
      </c>
      <c r="R13" s="31">
        <v>46875.663034114645</v>
      </c>
      <c r="S13" s="31">
        <v>49556.87440088281</v>
      </c>
      <c r="T13" s="31">
        <v>51142.617741925686</v>
      </c>
      <c r="U13" s="31">
        <v>53410.31966745028</v>
      </c>
      <c r="V13" s="31">
        <v>57785.68827827531</v>
      </c>
      <c r="W13" s="31">
        <v>60854.711059838584</v>
      </c>
      <c r="X13" s="31">
        <v>68763.96885913043</v>
      </c>
      <c r="Y13" s="31">
        <v>74768.12978817022</v>
      </c>
      <c r="Z13" s="31">
        <v>79941.32906542087</v>
      </c>
      <c r="AA13" s="31">
        <v>85124.97643819987</v>
      </c>
      <c r="AB13" s="31">
        <v>92312.93645465515</v>
      </c>
      <c r="AC13" s="31">
        <v>100918.9677123251</v>
      </c>
      <c r="AD13" s="31">
        <v>107822.27477192586</v>
      </c>
      <c r="AE13" s="31">
        <v>111184.5199403428</v>
      </c>
      <c r="AF13" s="31">
        <v>120038.43939916088</v>
      </c>
      <c r="AG13" s="31">
        <v>134135.79001184163</v>
      </c>
      <c r="AH13" s="31">
        <v>149891.16923031886</v>
      </c>
      <c r="AI13" s="31">
        <v>161829.77094696506</v>
      </c>
      <c r="AJ13" s="31">
        <v>168699.29567685522</v>
      </c>
      <c r="AK13" s="31">
        <v>175344.44692766017</v>
      </c>
      <c r="AL13" s="31">
        <v>188279.96403010367</v>
      </c>
      <c r="AM13" s="31">
        <v>198519.36505692403</v>
      </c>
      <c r="AN13" s="31">
        <v>242343.514375094</v>
      </c>
      <c r="AO13" s="31">
        <v>261772.41198264272</v>
      </c>
      <c r="AP13" s="31">
        <v>255217.40508283506</v>
      </c>
      <c r="AQ13" s="31">
        <v>251135.1309292083</v>
      </c>
      <c r="AR13" s="31">
        <v>248298.94656573073</v>
      </c>
      <c r="AS13" s="32"/>
      <c r="AT13" s="32"/>
      <c r="AU13" s="32"/>
    </row>
    <row r="14" spans="1:44" s="27" customFormat="1" ht="27" customHeight="1">
      <c r="A14" s="464" t="s">
        <v>86</v>
      </c>
      <c r="B14" s="205" t="s">
        <v>103</v>
      </c>
      <c r="C14" s="205" t="s">
        <v>104</v>
      </c>
      <c r="D14" s="205" t="s">
        <v>105</v>
      </c>
      <c r="E14" s="205" t="s">
        <v>106</v>
      </c>
      <c r="F14" s="205" t="s">
        <v>107</v>
      </c>
      <c r="G14" s="205" t="s">
        <v>108</v>
      </c>
      <c r="H14" s="205" t="s">
        <v>109</v>
      </c>
      <c r="I14" s="205" t="s">
        <v>110</v>
      </c>
      <c r="J14" s="205" t="s">
        <v>111</v>
      </c>
      <c r="K14" s="205" t="s">
        <v>112</v>
      </c>
      <c r="L14" s="205" t="s">
        <v>113</v>
      </c>
      <c r="M14" s="205" t="s">
        <v>114</v>
      </c>
      <c r="N14" s="205" t="s">
        <v>115</v>
      </c>
      <c r="O14" s="205" t="s">
        <v>116</v>
      </c>
      <c r="P14" s="205" t="s">
        <v>117</v>
      </c>
      <c r="Q14" s="205" t="s">
        <v>118</v>
      </c>
      <c r="R14" s="205" t="s">
        <v>119</v>
      </c>
      <c r="S14" s="205" t="s">
        <v>120</v>
      </c>
      <c r="T14" s="205" t="s">
        <v>121</v>
      </c>
      <c r="U14" s="205" t="s">
        <v>122</v>
      </c>
      <c r="V14" s="205" t="s">
        <v>123</v>
      </c>
      <c r="W14" s="205" t="s">
        <v>124</v>
      </c>
      <c r="X14" s="205" t="s">
        <v>125</v>
      </c>
      <c r="Y14" s="205" t="s">
        <v>126</v>
      </c>
      <c r="Z14" s="205" t="s">
        <v>127</v>
      </c>
      <c r="AA14" s="205" t="s">
        <v>128</v>
      </c>
      <c r="AB14" s="205" t="s">
        <v>129</v>
      </c>
      <c r="AC14" s="205" t="s">
        <v>130</v>
      </c>
      <c r="AD14" s="205" t="s">
        <v>131</v>
      </c>
      <c r="AE14" s="205" t="s">
        <v>132</v>
      </c>
      <c r="AF14" s="205" t="s">
        <v>133</v>
      </c>
      <c r="AG14" s="205" t="s">
        <v>134</v>
      </c>
      <c r="AH14" s="205" t="s">
        <v>135</v>
      </c>
      <c r="AI14" s="205" t="s">
        <v>136</v>
      </c>
      <c r="AJ14" s="205" t="s">
        <v>137</v>
      </c>
      <c r="AK14" s="205" t="s">
        <v>138</v>
      </c>
      <c r="AL14" s="205" t="s">
        <v>139</v>
      </c>
      <c r="AM14" s="205" t="s">
        <v>7</v>
      </c>
      <c r="AN14" s="205" t="s">
        <v>4</v>
      </c>
      <c r="AO14" s="205" t="s">
        <v>143</v>
      </c>
      <c r="AP14" s="205" t="s">
        <v>147</v>
      </c>
      <c r="AQ14" s="205" t="s">
        <v>149</v>
      </c>
      <c r="AR14" s="204" t="s">
        <v>213</v>
      </c>
    </row>
    <row r="15" spans="1:47" s="27" customFormat="1" ht="12.75" customHeight="1">
      <c r="A15" s="468" t="s">
        <v>140</v>
      </c>
      <c r="B15" s="33">
        <f>B3/B$7</f>
        <v>0.6287957033670729</v>
      </c>
      <c r="C15" s="33">
        <f aca="true" t="shared" si="0" ref="C15:AR18">C3/C$7</f>
        <v>0.7002060439560439</v>
      </c>
      <c r="D15" s="33">
        <f t="shared" si="0"/>
        <v>0.7232198142414861</v>
      </c>
      <c r="E15" s="33">
        <f t="shared" si="0"/>
        <v>0.7667310944672626</v>
      </c>
      <c r="F15" s="33">
        <f t="shared" si="0"/>
        <v>0.810044753853804</v>
      </c>
      <c r="G15" s="33">
        <f t="shared" si="0"/>
        <v>0.7902880498248346</v>
      </c>
      <c r="H15" s="33">
        <f t="shared" si="0"/>
        <v>0.7609424473831253</v>
      </c>
      <c r="I15" s="33">
        <f t="shared" si="0"/>
        <v>0.7142985208426714</v>
      </c>
      <c r="J15" s="33">
        <f t="shared" si="0"/>
        <v>0.665259089607787</v>
      </c>
      <c r="K15" s="33">
        <f t="shared" si="0"/>
        <v>0.5847055195806352</v>
      </c>
      <c r="L15" s="33">
        <f t="shared" si="0"/>
        <v>0.5537243782857818</v>
      </c>
      <c r="M15" s="33">
        <f t="shared" si="0"/>
        <v>0.5448965386319053</v>
      </c>
      <c r="N15" s="33">
        <f t="shared" si="0"/>
        <v>0.506817084942085</v>
      </c>
      <c r="O15" s="33">
        <f t="shared" si="0"/>
        <v>0.4943820224719101</v>
      </c>
      <c r="P15" s="33">
        <f t="shared" si="0"/>
        <v>0.5118899273104881</v>
      </c>
      <c r="Q15" s="33">
        <f t="shared" si="0"/>
        <v>0.5182492730372005</v>
      </c>
      <c r="R15" s="33">
        <f t="shared" si="0"/>
        <v>0.48957785952005606</v>
      </c>
      <c r="S15" s="33">
        <f t="shared" si="0"/>
        <v>0.5116149562450278</v>
      </c>
      <c r="T15" s="33">
        <f t="shared" si="0"/>
        <v>0.5412321926861506</v>
      </c>
      <c r="U15" s="33">
        <f t="shared" si="0"/>
        <v>0.5674660405835988</v>
      </c>
      <c r="V15" s="33">
        <f t="shared" si="0"/>
        <v>0.5825715303336103</v>
      </c>
      <c r="W15" s="33">
        <f t="shared" si="0"/>
        <v>0.591607016010054</v>
      </c>
      <c r="X15" s="33">
        <f t="shared" si="0"/>
        <v>0.5304302820711883</v>
      </c>
      <c r="Y15" s="33">
        <f t="shared" si="0"/>
        <v>0.4955683277542685</v>
      </c>
      <c r="Z15" s="33">
        <f t="shared" si="0"/>
        <v>0.46065262794841827</v>
      </c>
      <c r="AA15" s="33">
        <f t="shared" si="0"/>
        <v>0.45360320206945975</v>
      </c>
      <c r="AB15" s="33">
        <f t="shared" si="0"/>
        <v>0.45037602282939443</v>
      </c>
      <c r="AC15" s="33">
        <f t="shared" si="0"/>
        <v>0.45224519899015686</v>
      </c>
      <c r="AD15" s="33">
        <f t="shared" si="0"/>
        <v>0.44878809539281306</v>
      </c>
      <c r="AE15" s="33">
        <f t="shared" si="0"/>
        <v>0.4568434107019101</v>
      </c>
      <c r="AF15" s="33">
        <f t="shared" si="0"/>
        <v>0.4583497785379117</v>
      </c>
      <c r="AG15" s="33">
        <f t="shared" si="0"/>
        <v>0.44398889931055824</v>
      </c>
      <c r="AH15" s="33">
        <f t="shared" si="0"/>
        <v>0.4301924527342525</v>
      </c>
      <c r="AI15" s="33">
        <f t="shared" si="0"/>
        <v>0.417271286162851</v>
      </c>
      <c r="AJ15" s="33">
        <f t="shared" si="0"/>
        <v>0.4107288381816249</v>
      </c>
      <c r="AK15" s="33">
        <f t="shared" si="0"/>
        <v>0.4106826052516154</v>
      </c>
      <c r="AL15" s="33">
        <f t="shared" si="0"/>
        <v>0.4065757341116207</v>
      </c>
      <c r="AM15" s="33">
        <f t="shared" si="0"/>
        <v>0.4108401895856292</v>
      </c>
      <c r="AN15" s="33">
        <f t="shared" si="0"/>
        <v>0.4354318197077188</v>
      </c>
      <c r="AO15" s="33">
        <f t="shared" si="0"/>
        <v>0.4514260687329109</v>
      </c>
      <c r="AP15" s="33">
        <f t="shared" si="0"/>
        <v>0.45286229263268607</v>
      </c>
      <c r="AQ15" s="33">
        <f t="shared" si="0"/>
        <v>0.46921262683083603</v>
      </c>
      <c r="AR15" s="33">
        <f t="shared" si="0"/>
        <v>0.4940396957275719</v>
      </c>
      <c r="AS15" s="32"/>
      <c r="AT15" s="32"/>
      <c r="AU15" s="32"/>
    </row>
    <row r="16" spans="1:47" s="27" customFormat="1" ht="12.75" customHeight="1">
      <c r="A16" s="468" t="s">
        <v>42</v>
      </c>
      <c r="B16" s="33">
        <f>B4/B$7</f>
        <v>0.30530882049163394</v>
      </c>
      <c r="C16" s="33">
        <f aca="true" t="shared" si="1" ref="C16:Q16">C4/C$7</f>
        <v>0.2541208791208791</v>
      </c>
      <c r="D16" s="33">
        <f t="shared" si="1"/>
        <v>0.23095975232198143</v>
      </c>
      <c r="E16" s="33">
        <f t="shared" si="1"/>
        <v>0.19751147620198115</v>
      </c>
      <c r="F16" s="33">
        <f t="shared" si="1"/>
        <v>0.16051715564395824</v>
      </c>
      <c r="G16" s="33">
        <f t="shared" si="1"/>
        <v>0.1718567536006228</v>
      </c>
      <c r="H16" s="33">
        <f t="shared" si="1"/>
        <v>0.2028310672378469</v>
      </c>
      <c r="I16" s="33">
        <f t="shared" si="1"/>
        <v>0.24679515912147018</v>
      </c>
      <c r="J16" s="33">
        <f t="shared" si="1"/>
        <v>0.2955911823647295</v>
      </c>
      <c r="K16" s="33">
        <f t="shared" si="1"/>
        <v>0.38156028368794326</v>
      </c>
      <c r="L16" s="33">
        <f t="shared" si="1"/>
        <v>0.41396420343788765</v>
      </c>
      <c r="M16" s="33">
        <f t="shared" si="1"/>
        <v>0.42188192115421125</v>
      </c>
      <c r="N16" s="33">
        <f t="shared" si="1"/>
        <v>0.4579512548262548</v>
      </c>
      <c r="O16" s="33">
        <f t="shared" si="1"/>
        <v>0.4748581599733007</v>
      </c>
      <c r="P16" s="33">
        <f t="shared" si="1"/>
        <v>0.4574766355140187</v>
      </c>
      <c r="Q16" s="33">
        <f t="shared" si="1"/>
        <v>0.4534242454627494</v>
      </c>
      <c r="R16" s="33">
        <f t="shared" si="0"/>
        <v>0.4845419513049571</v>
      </c>
      <c r="S16" s="33">
        <f t="shared" si="0"/>
        <v>0.46495624502784405</v>
      </c>
      <c r="T16" s="33">
        <f t="shared" si="0"/>
        <v>0.43640769569687177</v>
      </c>
      <c r="U16" s="33">
        <f t="shared" si="0"/>
        <v>0.4123763206439712</v>
      </c>
      <c r="V16" s="33">
        <f t="shared" si="0"/>
        <v>0.39976849103644785</v>
      </c>
      <c r="W16" s="33">
        <f t="shared" si="0"/>
        <v>0.39159062346319873</v>
      </c>
      <c r="X16" s="33">
        <f t="shared" si="0"/>
        <v>0.4550779871550568</v>
      </c>
      <c r="Y16" s="33">
        <f t="shared" si="0"/>
        <v>0.4914629781679614</v>
      </c>
      <c r="Z16" s="33">
        <f t="shared" si="0"/>
        <v>0.5275441184924026</v>
      </c>
      <c r="AA16" s="33">
        <f t="shared" si="0"/>
        <v>0.5356474927027074</v>
      </c>
      <c r="AB16" s="33">
        <f t="shared" si="0"/>
        <v>0.5133302852097688</v>
      </c>
      <c r="AC16" s="33">
        <f t="shared" si="0"/>
        <v>0.4858168099168865</v>
      </c>
      <c r="AD16" s="33">
        <f t="shared" si="0"/>
        <v>0.48625641692117744</v>
      </c>
      <c r="AE16" s="33">
        <f t="shared" si="0"/>
        <v>0.4806497501428624</v>
      </c>
      <c r="AF16" s="33">
        <f t="shared" si="0"/>
        <v>0.47988203306582466</v>
      </c>
      <c r="AG16" s="33">
        <f t="shared" si="0"/>
        <v>0.4954311186748794</v>
      </c>
      <c r="AH16" s="33">
        <f t="shared" si="0"/>
        <v>0.5123174834538105</v>
      </c>
      <c r="AI16" s="33">
        <f t="shared" si="0"/>
        <v>0.5284272779928665</v>
      </c>
      <c r="AJ16" s="33">
        <f t="shared" si="0"/>
        <v>0.5369592176593558</v>
      </c>
      <c r="AK16" s="33">
        <f t="shared" si="0"/>
        <v>0.5398453712856703</v>
      </c>
      <c r="AL16" s="33">
        <f t="shared" si="0"/>
        <v>0.5478527607361963</v>
      </c>
      <c r="AM16" s="33">
        <f t="shared" si="0"/>
        <v>0.5266457680250783</v>
      </c>
      <c r="AN16" s="33">
        <f t="shared" si="0"/>
        <v>0.4867443994360271</v>
      </c>
      <c r="AO16" s="33">
        <f t="shared" si="0"/>
        <v>0.4664521833095928</v>
      </c>
      <c r="AP16" s="33">
        <f t="shared" si="0"/>
        <v>0.46734918233318323</v>
      </c>
      <c r="AQ16" s="33">
        <f t="shared" si="0"/>
        <v>0.45611857682752627</v>
      </c>
      <c r="AR16" s="33">
        <f t="shared" si="0"/>
        <v>0.42672114409020173</v>
      </c>
      <c r="AS16" s="32"/>
      <c r="AT16" s="32"/>
      <c r="AU16" s="32"/>
    </row>
    <row r="17" spans="1:44" s="27" customFormat="1" ht="12.75" customHeight="1">
      <c r="A17" s="468" t="s">
        <v>27</v>
      </c>
      <c r="B17" s="33">
        <f>B5/B$7</f>
        <v>0.06589547614129312</v>
      </c>
      <c r="C17" s="33">
        <f t="shared" si="0"/>
        <v>0.04567307692307692</v>
      </c>
      <c r="D17" s="33">
        <f t="shared" si="0"/>
        <v>0.045820433436532505</v>
      </c>
      <c r="E17" s="33">
        <f t="shared" si="0"/>
        <v>0.0356366272046388</v>
      </c>
      <c r="F17" s="33">
        <f t="shared" si="0"/>
        <v>0.029338637493784188</v>
      </c>
      <c r="G17" s="33">
        <f t="shared" si="0"/>
        <v>0.03785519657454262</v>
      </c>
      <c r="H17" s="33">
        <f t="shared" si="0"/>
        <v>0.03622648537902775</v>
      </c>
      <c r="I17" s="33">
        <f t="shared" si="0"/>
        <v>0.03890632003585836</v>
      </c>
      <c r="J17" s="33">
        <f t="shared" si="0"/>
        <v>0.03914972802748354</v>
      </c>
      <c r="K17" s="33">
        <f t="shared" si="0"/>
        <v>0.033795868023435094</v>
      </c>
      <c r="L17" s="33">
        <f t="shared" si="0"/>
        <v>0.03225234804182173</v>
      </c>
      <c r="M17" s="33">
        <f t="shared" si="0"/>
        <v>0.03315826108966652</v>
      </c>
      <c r="N17" s="33">
        <f t="shared" si="0"/>
        <v>0.03523166023166023</v>
      </c>
      <c r="O17" s="33">
        <f t="shared" si="0"/>
        <v>0.030759817554789185</v>
      </c>
      <c r="P17" s="33">
        <f t="shared" si="0"/>
        <v>0.03063343717549325</v>
      </c>
      <c r="Q17" s="33">
        <f t="shared" si="0"/>
        <v>0.02827634613456332</v>
      </c>
      <c r="R17" s="33">
        <f t="shared" si="0"/>
        <v>0.025880189174986863</v>
      </c>
      <c r="S17" s="33">
        <f t="shared" si="0"/>
        <v>0.023389021479713605</v>
      </c>
      <c r="T17" s="33">
        <f t="shared" si="0"/>
        <v>0.02236011161697753</v>
      </c>
      <c r="U17" s="33">
        <f t="shared" si="0"/>
        <v>0.020157638772429987</v>
      </c>
      <c r="V17" s="33">
        <f t="shared" si="0"/>
        <v>0.01763029799358898</v>
      </c>
      <c r="W17" s="33">
        <f t="shared" si="0"/>
        <v>0.016802360526747172</v>
      </c>
      <c r="X17" s="33">
        <f t="shared" si="0"/>
        <v>0.014515256310725292</v>
      </c>
      <c r="Y17" s="33">
        <f t="shared" si="0"/>
        <v>0.012968694077770059</v>
      </c>
      <c r="Z17" s="33">
        <f t="shared" si="0"/>
        <v>0.011784092433271378</v>
      </c>
      <c r="AA17" s="33">
        <f t="shared" si="0"/>
        <v>0.010749305227832835</v>
      </c>
      <c r="AB17" s="33">
        <f t="shared" si="0"/>
        <v>0.012849417440522174</v>
      </c>
      <c r="AC17" s="33">
        <f t="shared" si="0"/>
        <v>0.011559299917737497</v>
      </c>
      <c r="AD17" s="33">
        <f t="shared" si="0"/>
        <v>0.011046851647280524</v>
      </c>
      <c r="AE17" s="33">
        <f t="shared" si="0"/>
        <v>0.011307403309543206</v>
      </c>
      <c r="AF17" s="33">
        <f t="shared" si="0"/>
        <v>0.010996360128053327</v>
      </c>
      <c r="AG17" s="33">
        <f t="shared" si="0"/>
        <v>0.009727607646711855</v>
      </c>
      <c r="AH17" s="33">
        <f t="shared" si="0"/>
        <v>0.00847436082133505</v>
      </c>
      <c r="AI17" s="33">
        <f t="shared" si="0"/>
        <v>0.007575526628662013</v>
      </c>
      <c r="AJ17" s="33">
        <f t="shared" si="0"/>
        <v>0.0069730361761683735</v>
      </c>
      <c r="AK17" s="33">
        <f t="shared" si="0"/>
        <v>0.006376306848310672</v>
      </c>
      <c r="AL17" s="33">
        <f t="shared" si="0"/>
        <v>0.0058014175948537736</v>
      </c>
      <c r="AM17" s="33">
        <f t="shared" si="0"/>
        <v>0.005210395112713578</v>
      </c>
      <c r="AN17" s="33">
        <f t="shared" si="0"/>
        <v>0.004350647897410648</v>
      </c>
      <c r="AO17" s="33">
        <f t="shared" si="0"/>
        <v>0.003986770797517887</v>
      </c>
      <c r="AP17" s="33">
        <f t="shared" si="0"/>
        <v>0.003939629532092391</v>
      </c>
      <c r="AQ17" s="33">
        <f t="shared" si="0"/>
        <v>0.003913534302098765</v>
      </c>
      <c r="AR17" s="33">
        <f t="shared" si="0"/>
        <v>0.003926718230123034</v>
      </c>
    </row>
    <row r="18" spans="1:44" s="27" customFormat="1" ht="12.75" customHeight="1">
      <c r="A18" s="469" t="s">
        <v>37</v>
      </c>
      <c r="B18" s="33">
        <f>B6/B$7</f>
        <v>0</v>
      </c>
      <c r="C18" s="33">
        <f t="shared" si="0"/>
        <v>0</v>
      </c>
      <c r="D18" s="33">
        <f t="shared" si="0"/>
        <v>0</v>
      </c>
      <c r="E18" s="33">
        <f t="shared" si="0"/>
        <v>0</v>
      </c>
      <c r="F18" s="33">
        <f t="shared" si="0"/>
        <v>0</v>
      </c>
      <c r="G18" s="33">
        <f t="shared" si="0"/>
        <v>0</v>
      </c>
      <c r="H18" s="33">
        <f t="shared" si="0"/>
        <v>0</v>
      </c>
      <c r="I18" s="33">
        <f t="shared" si="0"/>
        <v>0</v>
      </c>
      <c r="J18" s="33">
        <f t="shared" si="0"/>
        <v>0</v>
      </c>
      <c r="K18" s="33">
        <f t="shared" si="0"/>
        <v>0</v>
      </c>
      <c r="L18" s="33">
        <f t="shared" si="0"/>
        <v>0</v>
      </c>
      <c r="M18" s="33">
        <f t="shared" si="0"/>
        <v>0</v>
      </c>
      <c r="N18" s="33">
        <f t="shared" si="0"/>
        <v>0</v>
      </c>
      <c r="O18" s="33">
        <f t="shared" si="0"/>
        <v>0</v>
      </c>
      <c r="P18" s="33">
        <f t="shared" si="0"/>
        <v>0</v>
      </c>
      <c r="Q18" s="33">
        <f t="shared" si="0"/>
        <v>0</v>
      </c>
      <c r="R18" s="33">
        <f t="shared" si="0"/>
        <v>0</v>
      </c>
      <c r="S18" s="33">
        <f t="shared" si="0"/>
        <v>0</v>
      </c>
      <c r="T18" s="33">
        <f t="shared" si="0"/>
        <v>0</v>
      </c>
      <c r="U18" s="33">
        <f t="shared" si="0"/>
        <v>0</v>
      </c>
      <c r="V18" s="33">
        <f t="shared" si="0"/>
        <v>0</v>
      </c>
      <c r="W18" s="33">
        <f t="shared" si="0"/>
        <v>0</v>
      </c>
      <c r="X18" s="33">
        <f t="shared" si="0"/>
        <v>0</v>
      </c>
      <c r="Y18" s="33">
        <f t="shared" si="0"/>
        <v>0</v>
      </c>
      <c r="Z18" s="33">
        <f t="shared" si="0"/>
        <v>0</v>
      </c>
      <c r="AA18" s="33">
        <f t="shared" si="0"/>
        <v>0</v>
      </c>
      <c r="AB18" s="33">
        <f t="shared" si="0"/>
        <v>0.02344427452031469</v>
      </c>
      <c r="AC18" s="33">
        <f t="shared" si="0"/>
        <v>0.05037869117521913</v>
      </c>
      <c r="AD18" s="33">
        <f t="shared" si="0"/>
        <v>0.053895639742673335</v>
      </c>
      <c r="AE18" s="33">
        <f t="shared" si="0"/>
        <v>0.051199435845684343</v>
      </c>
      <c r="AF18" s="33">
        <f t="shared" si="0"/>
        <v>0.05077182826821032</v>
      </c>
      <c r="AG18" s="33">
        <f t="shared" si="0"/>
        <v>0.05085237436785055</v>
      </c>
      <c r="AH18" s="33">
        <f t="shared" si="0"/>
        <v>0.049015702990601935</v>
      </c>
      <c r="AI18" s="33">
        <f t="shared" si="0"/>
        <v>0.04671828796146694</v>
      </c>
      <c r="AJ18" s="33">
        <f t="shared" si="0"/>
        <v>0.04533890798285087</v>
      </c>
      <c r="AK18" s="33">
        <f t="shared" si="0"/>
        <v>0.043102263130675014</v>
      </c>
      <c r="AL18" s="33">
        <f t="shared" si="0"/>
        <v>0.039770087557329206</v>
      </c>
      <c r="AM18" s="33">
        <f t="shared" si="0"/>
        <v>0.05730899675821413</v>
      </c>
      <c r="AN18" s="33">
        <f t="shared" si="0"/>
        <v>0.0734731329588434</v>
      </c>
      <c r="AO18" s="33">
        <f t="shared" si="0"/>
        <v>0.0781308839661411</v>
      </c>
      <c r="AP18" s="33">
        <f t="shared" si="0"/>
        <v>0.07584889550203823</v>
      </c>
      <c r="AQ18" s="33">
        <f t="shared" si="0"/>
        <v>0.07075526203953894</v>
      </c>
      <c r="AR18" s="33">
        <f t="shared" si="0"/>
        <v>0.07531244195210332</v>
      </c>
    </row>
    <row r="19" spans="1:44" s="21" customFormat="1" ht="12.75" customHeight="1" thickBot="1">
      <c r="A19" s="465" t="s">
        <v>85</v>
      </c>
      <c r="B19" s="207">
        <f>SUM(B15:B18)</f>
        <v>1</v>
      </c>
      <c r="C19" s="207">
        <f aca="true" t="shared" si="2" ref="C19:AR19">SUM(C15:C18)</f>
        <v>0.9999999999999999</v>
      </c>
      <c r="D19" s="207">
        <f t="shared" si="2"/>
        <v>1</v>
      </c>
      <c r="E19" s="207">
        <f t="shared" si="2"/>
        <v>0.9998791978738826</v>
      </c>
      <c r="F19" s="207">
        <f t="shared" si="2"/>
        <v>0.9999005469915464</v>
      </c>
      <c r="G19" s="207">
        <f t="shared" si="2"/>
        <v>1</v>
      </c>
      <c r="H19" s="207">
        <f t="shared" si="2"/>
        <v>1</v>
      </c>
      <c r="I19" s="207">
        <f t="shared" si="2"/>
        <v>1</v>
      </c>
      <c r="J19" s="207">
        <f t="shared" si="2"/>
        <v>1</v>
      </c>
      <c r="K19" s="207">
        <f t="shared" si="2"/>
        <v>1.0000616712920136</v>
      </c>
      <c r="L19" s="207">
        <f t="shared" si="2"/>
        <v>0.9999409297654912</v>
      </c>
      <c r="M19" s="207">
        <f t="shared" si="2"/>
        <v>0.9999367208757832</v>
      </c>
      <c r="N19" s="207">
        <f t="shared" si="2"/>
        <v>1</v>
      </c>
      <c r="O19" s="207">
        <f t="shared" si="2"/>
        <v>1</v>
      </c>
      <c r="P19" s="207">
        <f t="shared" si="2"/>
        <v>1</v>
      </c>
      <c r="Q19" s="207">
        <f t="shared" si="2"/>
        <v>0.9999498646345132</v>
      </c>
      <c r="R19" s="207">
        <f t="shared" si="2"/>
        <v>1</v>
      </c>
      <c r="S19" s="207">
        <f t="shared" si="2"/>
        <v>0.9999602227525854</v>
      </c>
      <c r="T19" s="207">
        <f t="shared" si="2"/>
        <v>0.9999999999999999</v>
      </c>
      <c r="U19" s="207">
        <f t="shared" si="2"/>
        <v>1</v>
      </c>
      <c r="V19" s="207">
        <f t="shared" si="2"/>
        <v>0.9999703193636471</v>
      </c>
      <c r="W19" s="207">
        <f t="shared" si="2"/>
        <v>1</v>
      </c>
      <c r="X19" s="207">
        <f t="shared" si="2"/>
        <v>1.0000235255369705</v>
      </c>
      <c r="Y19" s="207">
        <f t="shared" si="2"/>
        <v>1</v>
      </c>
      <c r="Z19" s="207">
        <f t="shared" si="2"/>
        <v>0.9999808388740922</v>
      </c>
      <c r="AA19" s="207">
        <f t="shared" si="2"/>
        <v>0.9999999999999999</v>
      </c>
      <c r="AB19" s="207">
        <f t="shared" si="2"/>
        <v>1</v>
      </c>
      <c r="AC19" s="207">
        <f t="shared" si="2"/>
        <v>1</v>
      </c>
      <c r="AD19" s="207">
        <f t="shared" si="2"/>
        <v>0.9999870037039443</v>
      </c>
      <c r="AE19" s="207">
        <f t="shared" si="2"/>
        <v>1</v>
      </c>
      <c r="AF19" s="207">
        <f t="shared" si="2"/>
        <v>1</v>
      </c>
      <c r="AG19" s="207">
        <f t="shared" si="2"/>
        <v>1</v>
      </c>
      <c r="AH19" s="207">
        <f t="shared" si="2"/>
        <v>0.9999999999999999</v>
      </c>
      <c r="AI19" s="207">
        <f t="shared" si="2"/>
        <v>0.9999923787458463</v>
      </c>
      <c r="AJ19" s="207">
        <f t="shared" si="2"/>
        <v>1</v>
      </c>
      <c r="AK19" s="207">
        <f t="shared" si="2"/>
        <v>1.0000065465162715</v>
      </c>
      <c r="AL19" s="207">
        <f t="shared" si="2"/>
        <v>1</v>
      </c>
      <c r="AM19" s="207">
        <f t="shared" si="2"/>
        <v>1.0000053494816352</v>
      </c>
      <c r="AN19" s="207">
        <f t="shared" si="2"/>
        <v>1</v>
      </c>
      <c r="AO19" s="207">
        <f t="shared" si="2"/>
        <v>0.9999959068061627</v>
      </c>
      <c r="AP19" s="207">
        <f t="shared" si="2"/>
        <v>0.9999999999999999</v>
      </c>
      <c r="AQ19" s="207">
        <f t="shared" si="2"/>
        <v>1</v>
      </c>
      <c r="AR19" s="207">
        <f t="shared" si="2"/>
        <v>0.9999999999999999</v>
      </c>
    </row>
    <row r="20" spans="1:44" s="27" customFormat="1" ht="28.5" customHeight="1">
      <c r="A20" s="38" t="s">
        <v>19</v>
      </c>
      <c r="B20" s="205" t="s">
        <v>103</v>
      </c>
      <c r="C20" s="205" t="s">
        <v>104</v>
      </c>
      <c r="D20" s="205" t="s">
        <v>105</v>
      </c>
      <c r="E20" s="205" t="s">
        <v>106</v>
      </c>
      <c r="F20" s="205" t="s">
        <v>107</v>
      </c>
      <c r="G20" s="205" t="s">
        <v>108</v>
      </c>
      <c r="H20" s="205" t="s">
        <v>109</v>
      </c>
      <c r="I20" s="205" t="s">
        <v>110</v>
      </c>
      <c r="J20" s="205" t="s">
        <v>111</v>
      </c>
      <c r="K20" s="205" t="s">
        <v>112</v>
      </c>
      <c r="L20" s="205" t="s">
        <v>113</v>
      </c>
      <c r="M20" s="205" t="s">
        <v>114</v>
      </c>
      <c r="N20" s="205" t="s">
        <v>115</v>
      </c>
      <c r="O20" s="205" t="s">
        <v>116</v>
      </c>
      <c r="P20" s="205" t="s">
        <v>117</v>
      </c>
      <c r="Q20" s="205" t="s">
        <v>118</v>
      </c>
      <c r="R20" s="205" t="s">
        <v>119</v>
      </c>
      <c r="S20" s="205" t="s">
        <v>120</v>
      </c>
      <c r="T20" s="205" t="s">
        <v>121</v>
      </c>
      <c r="U20" s="205" t="s">
        <v>122</v>
      </c>
      <c r="V20" s="205" t="s">
        <v>123</v>
      </c>
      <c r="W20" s="205" t="s">
        <v>124</v>
      </c>
      <c r="X20" s="205" t="s">
        <v>125</v>
      </c>
      <c r="Y20" s="205" t="s">
        <v>126</v>
      </c>
      <c r="Z20" s="205" t="s">
        <v>127</v>
      </c>
      <c r="AA20" s="205" t="s">
        <v>128</v>
      </c>
      <c r="AB20" s="205" t="s">
        <v>129</v>
      </c>
      <c r="AC20" s="205" t="s">
        <v>130</v>
      </c>
      <c r="AD20" s="205" t="s">
        <v>131</v>
      </c>
      <c r="AE20" s="205" t="s">
        <v>132</v>
      </c>
      <c r="AF20" s="205" t="s">
        <v>133</v>
      </c>
      <c r="AG20" s="205" t="s">
        <v>134</v>
      </c>
      <c r="AH20" s="205" t="s">
        <v>135</v>
      </c>
      <c r="AI20" s="205" t="s">
        <v>136</v>
      </c>
      <c r="AJ20" s="205" t="s">
        <v>137</v>
      </c>
      <c r="AK20" s="205" t="s">
        <v>138</v>
      </c>
      <c r="AL20" s="205" t="s">
        <v>139</v>
      </c>
      <c r="AM20" s="205" t="s">
        <v>7</v>
      </c>
      <c r="AN20" s="205" t="s">
        <v>4</v>
      </c>
      <c r="AO20" s="205" t="s">
        <v>143</v>
      </c>
      <c r="AP20" s="205" t="s">
        <v>147</v>
      </c>
      <c r="AQ20" s="205" t="s">
        <v>149</v>
      </c>
      <c r="AR20" s="204" t="s">
        <v>213</v>
      </c>
    </row>
    <row r="21" spans="1:44" s="27" customFormat="1" ht="12.75" customHeight="1">
      <c r="A21" s="468" t="s">
        <v>140</v>
      </c>
      <c r="B21" s="29"/>
      <c r="C21" s="29"/>
      <c r="D21" s="29"/>
      <c r="E21" s="29"/>
      <c r="F21" s="29"/>
      <c r="G21" s="29"/>
      <c r="H21" s="29"/>
      <c r="I21" s="29"/>
      <c r="J21" s="29"/>
      <c r="K21" s="29"/>
      <c r="L21" s="29"/>
      <c r="M21" s="29"/>
      <c r="N21" s="29"/>
      <c r="O21" s="29"/>
      <c r="P21" s="29"/>
      <c r="Q21" s="29"/>
      <c r="R21" s="29"/>
      <c r="S21" s="29"/>
      <c r="T21" s="29"/>
      <c r="U21" s="29">
        <v>14979.258375536177</v>
      </c>
      <c r="V21" s="29">
        <v>17357.53045070153</v>
      </c>
      <c r="W21" s="29">
        <v>19098.372355549436</v>
      </c>
      <c r="X21" s="29">
        <v>19598.552168829865</v>
      </c>
      <c r="Y21" s="29">
        <v>20180.300992836368</v>
      </c>
      <c r="Z21" s="29">
        <v>20348.780436423007</v>
      </c>
      <c r="AA21" s="29">
        <v>21734.55532077674</v>
      </c>
      <c r="AB21" s="29">
        <v>23693.444433349505</v>
      </c>
      <c r="AC21" s="29">
        <v>26438.849469253662</v>
      </c>
      <c r="AD21" s="29">
        <v>28434.11752700818</v>
      </c>
      <c r="AE21" s="29">
        <v>31077.259773336293</v>
      </c>
      <c r="AF21" s="29">
        <v>35070.47204588352</v>
      </c>
      <c r="AG21" s="29">
        <v>39132.91276328039</v>
      </c>
      <c r="AH21" s="29">
        <v>43250.55922387661</v>
      </c>
      <c r="AI21" s="29">
        <v>46567.27475499056</v>
      </c>
      <c r="AJ21" s="29">
        <v>48706.65065916546</v>
      </c>
      <c r="AK21" s="29">
        <v>52276.228534141286</v>
      </c>
      <c r="AL21" s="29">
        <v>56686.667981314735</v>
      </c>
      <c r="AM21" s="29">
        <v>64331.74214673288</v>
      </c>
      <c r="AN21" s="29">
        <v>83800.226458069</v>
      </c>
      <c r="AO21" s="29">
        <v>95717.8812732261</v>
      </c>
      <c r="AP21" s="29">
        <v>96376.34732129281</v>
      </c>
      <c r="AQ21" s="29">
        <v>99406.45660487736</v>
      </c>
      <c r="AR21" s="29">
        <v>105149.24050896478</v>
      </c>
    </row>
    <row r="22" spans="1:47" s="27" customFormat="1" ht="12.75" customHeight="1">
      <c r="A22" s="468" t="s">
        <v>42</v>
      </c>
      <c r="B22" s="29"/>
      <c r="C22" s="29"/>
      <c r="D22" s="29"/>
      <c r="E22" s="29"/>
      <c r="F22" s="29"/>
      <c r="G22" s="29"/>
      <c r="H22" s="29"/>
      <c r="I22" s="29"/>
      <c r="J22" s="29"/>
      <c r="K22" s="29"/>
      <c r="L22" s="29"/>
      <c r="M22" s="29"/>
      <c r="N22" s="29"/>
      <c r="O22" s="29"/>
      <c r="P22" s="29"/>
      <c r="Q22" s="29"/>
      <c r="R22" s="29"/>
      <c r="S22" s="29"/>
      <c r="T22" s="29"/>
      <c r="U22" s="29">
        <v>9225.043809382363</v>
      </c>
      <c r="V22" s="29">
        <v>10123.062867305982</v>
      </c>
      <c r="W22" s="29">
        <v>10765.463658144992</v>
      </c>
      <c r="X22" s="29">
        <v>14240.762626020376</v>
      </c>
      <c r="Y22" s="29">
        <v>16342.112806328534</v>
      </c>
      <c r="Z22" s="29">
        <v>18814.891740065996</v>
      </c>
      <c r="AA22" s="29">
        <v>20765.124773260235</v>
      </c>
      <c r="AB22" s="29">
        <v>22057.903997837668</v>
      </c>
      <c r="AC22" s="29">
        <v>23105.617749288653</v>
      </c>
      <c r="AD22" s="29">
        <v>25865.55970589666</v>
      </c>
      <c r="AE22" s="29">
        <v>27416.004742525103</v>
      </c>
      <c r="AF22" s="29">
        <v>30431.740836725916</v>
      </c>
      <c r="AG22" s="29">
        <v>35276.44100157014</v>
      </c>
      <c r="AH22" s="29">
        <v>42142.24161120621</v>
      </c>
      <c r="AI22" s="29">
        <v>48716.61332881209</v>
      </c>
      <c r="AJ22" s="29">
        <v>53829.93599648239</v>
      </c>
      <c r="AK22" s="29">
        <v>57646.461211135786</v>
      </c>
      <c r="AL22" s="29">
        <v>63847.85763268799</v>
      </c>
      <c r="AM22" s="29">
        <v>68154.08022716003</v>
      </c>
      <c r="AN22" s="29">
        <v>74973.38418637481</v>
      </c>
      <c r="AO22" s="29">
        <v>77448.90588764721</v>
      </c>
      <c r="AP22" s="29">
        <v>78106.75411965298</v>
      </c>
      <c r="AQ22" s="29">
        <v>76020.7674858799</v>
      </c>
      <c r="AR22" s="29">
        <v>71409.70292277486</v>
      </c>
      <c r="AS22" s="34"/>
      <c r="AT22" s="34"/>
      <c r="AU22" s="34"/>
    </row>
    <row r="23" spans="1:47" s="27" customFormat="1" ht="12.75" customHeight="1">
      <c r="A23" s="468" t="s">
        <v>27</v>
      </c>
      <c r="B23" s="29"/>
      <c r="C23" s="29"/>
      <c r="D23" s="29"/>
      <c r="E23" s="29"/>
      <c r="F23" s="29"/>
      <c r="G23" s="29"/>
      <c r="H23" s="29"/>
      <c r="I23" s="29"/>
      <c r="J23" s="29"/>
      <c r="K23" s="29"/>
      <c r="L23" s="29"/>
      <c r="M23" s="29"/>
      <c r="N23" s="29"/>
      <c r="O23" s="29"/>
      <c r="P23" s="29"/>
      <c r="Q23" s="29"/>
      <c r="R23" s="29"/>
      <c r="S23" s="29"/>
      <c r="T23" s="29"/>
      <c r="U23" s="29">
        <v>575.6337813688606</v>
      </c>
      <c r="V23" s="29">
        <v>545.4214009507018</v>
      </c>
      <c r="W23" s="29">
        <v>549.4457513135444</v>
      </c>
      <c r="X23" s="29">
        <v>557.1067175711605</v>
      </c>
      <c r="Y23" s="29">
        <v>555.1298394481629</v>
      </c>
      <c r="Z23" s="29">
        <v>555.5230921042294</v>
      </c>
      <c r="AA23" s="29">
        <v>555.9706081046256</v>
      </c>
      <c r="AB23" s="29">
        <v>734.7928706067962</v>
      </c>
      <c r="AC23" s="29">
        <v>735.9919125055295</v>
      </c>
      <c r="AD23" s="29">
        <v>766.9605507184127</v>
      </c>
      <c r="AE23" s="29">
        <v>832.5987390756497</v>
      </c>
      <c r="AF23" s="29">
        <v>896.053757911351</v>
      </c>
      <c r="AG23" s="29">
        <v>892.9361087275032</v>
      </c>
      <c r="AH23" s="29">
        <v>883.2993327245616</v>
      </c>
      <c r="AI23" s="29">
        <v>878.5688290398095</v>
      </c>
      <c r="AJ23" s="29">
        <v>870.4690298064448</v>
      </c>
      <c r="AK23" s="29">
        <v>859.9584235059801</v>
      </c>
      <c r="AL23" s="29">
        <v>861.856078526147</v>
      </c>
      <c r="AM23" s="29">
        <v>859.4562349619531</v>
      </c>
      <c r="AN23" s="29">
        <v>857.3098088143194</v>
      </c>
      <c r="AO23" s="29">
        <v>864.1190348715581</v>
      </c>
      <c r="AP23" s="29">
        <v>868.5978017920612</v>
      </c>
      <c r="AQ23" s="29">
        <v>861.9602611695216</v>
      </c>
      <c r="AR23" s="29">
        <v>870.8924918552161</v>
      </c>
      <c r="AS23" s="32"/>
      <c r="AT23" s="32"/>
      <c r="AU23" s="32"/>
    </row>
    <row r="24" spans="1:47" s="27" customFormat="1" ht="12.75" customHeight="1">
      <c r="A24" s="469" t="s">
        <v>37</v>
      </c>
      <c r="B24" s="91"/>
      <c r="C24" s="91"/>
      <c r="D24" s="91"/>
      <c r="E24" s="91"/>
      <c r="F24" s="91"/>
      <c r="G24" s="91"/>
      <c r="H24" s="91"/>
      <c r="I24" s="91"/>
      <c r="J24" s="91"/>
      <c r="K24" s="91"/>
      <c r="L24" s="91"/>
      <c r="M24" s="91"/>
      <c r="N24" s="91"/>
      <c r="O24" s="91"/>
      <c r="P24" s="91"/>
      <c r="Q24" s="91"/>
      <c r="R24" s="91"/>
      <c r="S24" s="91"/>
      <c r="T24" s="91"/>
      <c r="U24" s="91">
        <v>0</v>
      </c>
      <c r="V24" s="91">
        <v>0</v>
      </c>
      <c r="W24" s="91">
        <v>0</v>
      </c>
      <c r="X24" s="91">
        <v>0</v>
      </c>
      <c r="Y24" s="91">
        <v>0</v>
      </c>
      <c r="Z24" s="91">
        <v>0</v>
      </c>
      <c r="AA24" s="91">
        <v>0</v>
      </c>
      <c r="AB24" s="81">
        <v>1280</v>
      </c>
      <c r="AC24" s="81">
        <v>3050</v>
      </c>
      <c r="AD24" s="81">
        <v>3560</v>
      </c>
      <c r="AE24" s="81">
        <v>3620</v>
      </c>
      <c r="AF24" s="81">
        <v>3980</v>
      </c>
      <c r="AG24" s="81">
        <v>4520</v>
      </c>
      <c r="AH24" s="81">
        <v>4967.671362337395</v>
      </c>
      <c r="AI24" s="81">
        <v>5224.857939321642</v>
      </c>
      <c r="AJ24" s="81">
        <v>5410.601447746195</v>
      </c>
      <c r="AK24" s="81">
        <v>5524.724927149195</v>
      </c>
      <c r="AL24" s="81">
        <v>5559.293516600647</v>
      </c>
      <c r="AM24" s="81">
        <v>8919.384796293734</v>
      </c>
      <c r="AN24" s="81">
        <v>13666.974938046335</v>
      </c>
      <c r="AO24" s="81">
        <v>15892.468598634805</v>
      </c>
      <c r="AP24" s="81">
        <v>15587.726656435672</v>
      </c>
      <c r="AQ24" s="81">
        <v>14526.032845483418</v>
      </c>
      <c r="AR24" s="81">
        <v>15569.394251736756</v>
      </c>
      <c r="AS24" s="32"/>
      <c r="AT24" s="32"/>
      <c r="AU24" s="32"/>
    </row>
    <row r="25" spans="1:47" s="27" customFormat="1" ht="12.75" customHeight="1">
      <c r="A25" s="463" t="s">
        <v>85</v>
      </c>
      <c r="B25" s="31"/>
      <c r="C25" s="31"/>
      <c r="D25" s="31"/>
      <c r="E25" s="31"/>
      <c r="F25" s="31"/>
      <c r="G25" s="31"/>
      <c r="H25" s="31"/>
      <c r="I25" s="31"/>
      <c r="J25" s="31"/>
      <c r="K25" s="31"/>
      <c r="L25" s="31"/>
      <c r="M25" s="31"/>
      <c r="N25" s="31"/>
      <c r="O25" s="31"/>
      <c r="P25" s="31"/>
      <c r="Q25" s="31"/>
      <c r="R25" s="31"/>
      <c r="S25" s="31"/>
      <c r="T25" s="31"/>
      <c r="U25" s="31">
        <v>24779.935966287398</v>
      </c>
      <c r="V25" s="31">
        <v>28026.014718958217</v>
      </c>
      <c r="W25" s="31">
        <v>30413.281765007974</v>
      </c>
      <c r="X25" s="31">
        <v>34396.4215124214</v>
      </c>
      <c r="Y25" s="31">
        <v>37077.54363861307</v>
      </c>
      <c r="Z25" s="31">
        <v>39719.195268593234</v>
      </c>
      <c r="AA25" s="31">
        <v>43055.6507021416</v>
      </c>
      <c r="AB25" s="31">
        <v>47766.14130179397</v>
      </c>
      <c r="AC25" s="31">
        <v>53330.45913104784</v>
      </c>
      <c r="AD25" s="31">
        <v>58626.63778362325</v>
      </c>
      <c r="AE25" s="31">
        <v>62945.863254937045</v>
      </c>
      <c r="AF25" s="31">
        <v>70378.26664052079</v>
      </c>
      <c r="AG25" s="31">
        <v>79822.28987357803</v>
      </c>
      <c r="AH25" s="31">
        <v>91243.77153014479</v>
      </c>
      <c r="AI25" s="31">
        <v>101387.3148521641</v>
      </c>
      <c r="AJ25" s="31">
        <v>108817.65713320048</v>
      </c>
      <c r="AK25" s="31">
        <v>116307.37309593224</v>
      </c>
      <c r="AL25" s="31">
        <v>126955.67520912952</v>
      </c>
      <c r="AM25" s="31">
        <v>142264.6634051486</v>
      </c>
      <c r="AN25" s="31">
        <v>173297.89539130445</v>
      </c>
      <c r="AO25" s="31">
        <v>189923.37479437963</v>
      </c>
      <c r="AP25" s="31">
        <v>190939.4258991735</v>
      </c>
      <c r="AQ25" s="31">
        <v>190815.2171974102</v>
      </c>
      <c r="AR25" s="31">
        <v>192999.2301753316</v>
      </c>
      <c r="AS25" s="32"/>
      <c r="AT25" s="32"/>
      <c r="AU25" s="32"/>
    </row>
    <row r="26" spans="1:44" s="27" customFormat="1" ht="29.25" customHeight="1">
      <c r="A26" s="464" t="s">
        <v>224</v>
      </c>
      <c r="B26" s="205" t="s">
        <v>103</v>
      </c>
      <c r="C26" s="205" t="s">
        <v>104</v>
      </c>
      <c r="D26" s="205" t="s">
        <v>105</v>
      </c>
      <c r="E26" s="205" t="s">
        <v>106</v>
      </c>
      <c r="F26" s="205" t="s">
        <v>107</v>
      </c>
      <c r="G26" s="205" t="s">
        <v>108</v>
      </c>
      <c r="H26" s="205" t="s">
        <v>109</v>
      </c>
      <c r="I26" s="205" t="s">
        <v>110</v>
      </c>
      <c r="J26" s="205" t="s">
        <v>111</v>
      </c>
      <c r="K26" s="205" t="s">
        <v>112</v>
      </c>
      <c r="L26" s="205" t="s">
        <v>113</v>
      </c>
      <c r="M26" s="205" t="s">
        <v>114</v>
      </c>
      <c r="N26" s="205" t="s">
        <v>115</v>
      </c>
      <c r="O26" s="205" t="s">
        <v>116</v>
      </c>
      <c r="P26" s="205" t="s">
        <v>117</v>
      </c>
      <c r="Q26" s="205" t="s">
        <v>118</v>
      </c>
      <c r="R26" s="205" t="s">
        <v>119</v>
      </c>
      <c r="S26" s="205" t="s">
        <v>120</v>
      </c>
      <c r="T26" s="205" t="s">
        <v>121</v>
      </c>
      <c r="U26" s="205" t="s">
        <v>122</v>
      </c>
      <c r="V26" s="205" t="s">
        <v>123</v>
      </c>
      <c r="W26" s="205" t="s">
        <v>124</v>
      </c>
      <c r="X26" s="205" t="s">
        <v>125</v>
      </c>
      <c r="Y26" s="205" t="s">
        <v>126</v>
      </c>
      <c r="Z26" s="205" t="s">
        <v>127</v>
      </c>
      <c r="AA26" s="205" t="s">
        <v>128</v>
      </c>
      <c r="AB26" s="205" t="s">
        <v>129</v>
      </c>
      <c r="AC26" s="205" t="s">
        <v>130</v>
      </c>
      <c r="AD26" s="205" t="s">
        <v>131</v>
      </c>
      <c r="AE26" s="205" t="s">
        <v>132</v>
      </c>
      <c r="AF26" s="205" t="s">
        <v>133</v>
      </c>
      <c r="AG26" s="205" t="s">
        <v>134</v>
      </c>
      <c r="AH26" s="205" t="s">
        <v>135</v>
      </c>
      <c r="AI26" s="205" t="s">
        <v>136</v>
      </c>
      <c r="AJ26" s="205" t="s">
        <v>137</v>
      </c>
      <c r="AK26" s="205" t="s">
        <v>138</v>
      </c>
      <c r="AL26" s="205" t="s">
        <v>139</v>
      </c>
      <c r="AM26" s="205" t="s">
        <v>7</v>
      </c>
      <c r="AN26" s="205" t="s">
        <v>4</v>
      </c>
      <c r="AO26" s="205" t="s">
        <v>143</v>
      </c>
      <c r="AP26" s="205" t="s">
        <v>147</v>
      </c>
      <c r="AQ26" s="205" t="s">
        <v>149</v>
      </c>
      <c r="AR26" s="204" t="s">
        <v>213</v>
      </c>
    </row>
    <row r="27" spans="1:45" s="27" customFormat="1" ht="12.75" customHeight="1">
      <c r="A27" s="468" t="s">
        <v>140</v>
      </c>
      <c r="B27" s="29"/>
      <c r="C27" s="29"/>
      <c r="D27" s="29"/>
      <c r="E27" s="29"/>
      <c r="F27" s="29"/>
      <c r="G27" s="29"/>
      <c r="H27" s="29"/>
      <c r="I27" s="29"/>
      <c r="J27" s="29"/>
      <c r="K27" s="29"/>
      <c r="L27" s="29"/>
      <c r="M27" s="29"/>
      <c r="N27" s="29"/>
      <c r="O27" s="29"/>
      <c r="P27" s="29"/>
      <c r="Q27" s="29"/>
      <c r="R27" s="29"/>
      <c r="S27" s="29"/>
      <c r="T27" s="29"/>
      <c r="U27" s="29">
        <v>26833.549382605437</v>
      </c>
      <c r="V27" s="29">
        <v>29769.82146227662</v>
      </c>
      <c r="W27" s="29">
        <v>31753.04903036958</v>
      </c>
      <c r="X27" s="29">
        <v>31704.594130401532</v>
      </c>
      <c r="Y27" s="29">
        <v>31765.7519590472</v>
      </c>
      <c r="Z27" s="29">
        <v>31169.79485132242</v>
      </c>
      <c r="AA27" s="29">
        <v>32338.249584153906</v>
      </c>
      <c r="AB27" s="29">
        <v>34484.07380593589</v>
      </c>
      <c r="AC27" s="29">
        <v>37843.19534693492</v>
      </c>
      <c r="AD27" s="29">
        <v>39844.607785476925</v>
      </c>
      <c r="AE27" s="29">
        <v>42011.13179405245</v>
      </c>
      <c r="AF27" s="29">
        <v>46153.92669312793</v>
      </c>
      <c r="AG27" s="29">
        <v>50756.75674542613</v>
      </c>
      <c r="AH27" s="29">
        <v>54938.323178144</v>
      </c>
      <c r="AI27" s="29">
        <v>57433.62784406956</v>
      </c>
      <c r="AJ27" s="29">
        <v>58227.62931104614</v>
      </c>
      <c r="AK27" s="29">
        <v>60007.45887302834</v>
      </c>
      <c r="AL27" s="29">
        <v>63571.01519336721</v>
      </c>
      <c r="AM27" s="29">
        <v>68318.62322247375</v>
      </c>
      <c r="AN27" s="29">
        <v>90899.96192123131</v>
      </c>
      <c r="AO27" s="29">
        <v>102560.48636949752</v>
      </c>
      <c r="AP27" s="29">
        <v>99650.00853774628</v>
      </c>
      <c r="AQ27" s="29">
        <v>101355.50072051527</v>
      </c>
      <c r="AR27" s="29">
        <v>105149.24050896478</v>
      </c>
      <c r="AS27" s="34"/>
    </row>
    <row r="28" spans="1:47" s="27" customFormat="1" ht="12.75" customHeight="1">
      <c r="A28" s="468" t="s">
        <v>42</v>
      </c>
      <c r="B28" s="29"/>
      <c r="C28" s="29"/>
      <c r="D28" s="29"/>
      <c r="E28" s="29"/>
      <c r="F28" s="29"/>
      <c r="G28" s="29"/>
      <c r="H28" s="29"/>
      <c r="I28" s="29"/>
      <c r="J28" s="29"/>
      <c r="K28" s="29"/>
      <c r="L28" s="29"/>
      <c r="M28" s="29"/>
      <c r="N28" s="29"/>
      <c r="O28" s="29"/>
      <c r="P28" s="29"/>
      <c r="Q28" s="29"/>
      <c r="R28" s="29"/>
      <c r="S28" s="29"/>
      <c r="T28" s="29"/>
      <c r="U28" s="29">
        <v>16525.562374973026</v>
      </c>
      <c r="V28" s="29">
        <v>17362.0190422262</v>
      </c>
      <c r="W28" s="29">
        <v>17898.713513793864</v>
      </c>
      <c r="X28" s="29">
        <v>23037.29353454194</v>
      </c>
      <c r="Y28" s="29">
        <v>25724.07131473801</v>
      </c>
      <c r="Z28" s="29">
        <v>28820.219350245618</v>
      </c>
      <c r="AA28" s="29">
        <v>30895.86042378661</v>
      </c>
      <c r="AB28" s="29">
        <v>32103.66443787469</v>
      </c>
      <c r="AC28" s="29">
        <v>33072.180660311475</v>
      </c>
      <c r="AD28" s="29">
        <v>36245.2986506217</v>
      </c>
      <c r="AE28" s="29">
        <v>37061.7421518223</v>
      </c>
      <c r="AF28" s="29">
        <v>40049.1996196948</v>
      </c>
      <c r="AG28" s="29">
        <v>45754.7779689216</v>
      </c>
      <c r="AH28" s="29">
        <v>53530.500660202975</v>
      </c>
      <c r="AI28" s="29">
        <v>60084.50901350153</v>
      </c>
      <c r="AJ28" s="29">
        <v>64352.39370027789</v>
      </c>
      <c r="AK28" s="29">
        <v>66171.90542052322</v>
      </c>
      <c r="AL28" s="29">
        <v>71601.89992062075</v>
      </c>
      <c r="AM28" s="29">
        <v>72377.84603273115</v>
      </c>
      <c r="AN28" s="29">
        <v>81325.29058328223</v>
      </c>
      <c r="AO28" s="29">
        <v>82985.51274812206</v>
      </c>
      <c r="AP28" s="29">
        <v>80759.84337662758</v>
      </c>
      <c r="AQ28" s="29">
        <v>77511.29269515853</v>
      </c>
      <c r="AR28" s="29">
        <v>71409.70292277486</v>
      </c>
      <c r="AS28" s="32"/>
      <c r="AT28" s="34"/>
      <c r="AU28" s="34"/>
    </row>
    <row r="29" spans="1:47" s="27" customFormat="1" ht="12.75" customHeight="1">
      <c r="A29" s="468" t="s">
        <v>27</v>
      </c>
      <c r="B29" s="29"/>
      <c r="C29" s="29"/>
      <c r="D29" s="29"/>
      <c r="E29" s="29"/>
      <c r="F29" s="29"/>
      <c r="G29" s="29"/>
      <c r="H29" s="29"/>
      <c r="I29" s="29"/>
      <c r="J29" s="29"/>
      <c r="K29" s="29"/>
      <c r="L29" s="29"/>
      <c r="M29" s="29"/>
      <c r="N29" s="29"/>
      <c r="O29" s="29"/>
      <c r="P29" s="29"/>
      <c r="Q29" s="29"/>
      <c r="R29" s="29"/>
      <c r="S29" s="29"/>
      <c r="T29" s="29"/>
      <c r="U29" s="29">
        <v>1031.1790551582849</v>
      </c>
      <c r="V29" s="29">
        <v>935.4497619418514</v>
      </c>
      <c r="W29" s="29">
        <v>913.5112435860407</v>
      </c>
      <c r="X29" s="29">
        <v>901.2319999844377</v>
      </c>
      <c r="Y29" s="29">
        <v>873.8282343378239</v>
      </c>
      <c r="Z29" s="29">
        <v>850.937522774948</v>
      </c>
      <c r="AA29" s="29">
        <v>827.2134405783956</v>
      </c>
      <c r="AB29" s="29">
        <v>1069.4372299206552</v>
      </c>
      <c r="AC29" s="29">
        <v>1053.4605808433926</v>
      </c>
      <c r="AD29" s="29">
        <v>1074.7385531230855</v>
      </c>
      <c r="AE29" s="29">
        <v>1125.5308741499737</v>
      </c>
      <c r="AF29" s="29">
        <v>1179.2370345524505</v>
      </c>
      <c r="AG29" s="29">
        <v>1158.1693684303712</v>
      </c>
      <c r="AH29" s="29">
        <v>1121.9966880213524</v>
      </c>
      <c r="AI29" s="29">
        <v>1083.5805923357093</v>
      </c>
      <c r="AJ29" s="29">
        <v>1040.6247875469105</v>
      </c>
      <c r="AK29" s="29">
        <v>987.1393017066483</v>
      </c>
      <c r="AL29" s="29">
        <v>966.5247193668421</v>
      </c>
      <c r="AM29" s="29">
        <v>912.7199844618774</v>
      </c>
      <c r="AN29" s="29">
        <v>929.9429401293226</v>
      </c>
      <c r="AO29" s="29">
        <v>925.8925011575401</v>
      </c>
      <c r="AP29" s="29">
        <v>898.1018763441291</v>
      </c>
      <c r="AQ29" s="29">
        <v>878.8605575116783</v>
      </c>
      <c r="AR29" s="29">
        <v>870.8924918552161</v>
      </c>
      <c r="AS29" s="32"/>
      <c r="AT29" s="32"/>
      <c r="AU29" s="32"/>
    </row>
    <row r="30" spans="1:47" s="27" customFormat="1" ht="12.75" customHeight="1">
      <c r="A30" s="469" t="s">
        <v>37</v>
      </c>
      <c r="B30" s="91"/>
      <c r="C30" s="91"/>
      <c r="D30" s="91"/>
      <c r="E30" s="91"/>
      <c r="F30" s="91"/>
      <c r="G30" s="91"/>
      <c r="H30" s="91"/>
      <c r="I30" s="91"/>
      <c r="J30" s="91"/>
      <c r="K30" s="91"/>
      <c r="L30" s="91"/>
      <c r="M30" s="91"/>
      <c r="N30" s="91"/>
      <c r="O30" s="91"/>
      <c r="P30" s="91"/>
      <c r="Q30" s="91"/>
      <c r="R30" s="91"/>
      <c r="S30" s="91"/>
      <c r="T30" s="91"/>
      <c r="U30" s="91">
        <v>0</v>
      </c>
      <c r="V30" s="91">
        <v>0</v>
      </c>
      <c r="W30" s="91">
        <v>0</v>
      </c>
      <c r="X30" s="91">
        <v>0</v>
      </c>
      <c r="Y30" s="91">
        <v>0</v>
      </c>
      <c r="Z30" s="91">
        <v>0</v>
      </c>
      <c r="AA30" s="91">
        <v>0</v>
      </c>
      <c r="AB30" s="29">
        <v>1862.9462928348908</v>
      </c>
      <c r="AC30" s="29">
        <v>4365.611519607844</v>
      </c>
      <c r="AD30" s="29">
        <v>4988.612837432514</v>
      </c>
      <c r="AE30" s="29">
        <v>4893.619907407407</v>
      </c>
      <c r="AF30" s="29">
        <v>5237.814535211268</v>
      </c>
      <c r="AG30" s="29">
        <v>5862.598112159912</v>
      </c>
      <c r="AH30" s="29">
        <v>6310.104184646907</v>
      </c>
      <c r="AI30" s="29">
        <v>6444.065022142441</v>
      </c>
      <c r="AJ30" s="29">
        <v>6468.2438883711375</v>
      </c>
      <c r="AK30" s="29">
        <v>6341.786948807584</v>
      </c>
      <c r="AL30" s="29">
        <v>6234.445332449242</v>
      </c>
      <c r="AM30" s="29">
        <v>9472.152765339015</v>
      </c>
      <c r="AN30" s="29">
        <v>14824.87045626847</v>
      </c>
      <c r="AO30" s="29">
        <v>17028.576974403564</v>
      </c>
      <c r="AP30" s="29">
        <v>16117.20237974499</v>
      </c>
      <c r="AQ30" s="29">
        <v>14810.842100415288</v>
      </c>
      <c r="AR30" s="29">
        <v>15569.394251736756</v>
      </c>
      <c r="AS30" s="32"/>
      <c r="AT30" s="32"/>
      <c r="AU30" s="32"/>
    </row>
    <row r="31" spans="1:47" s="27" customFormat="1" ht="12.75" customHeight="1">
      <c r="A31" s="463" t="s">
        <v>85</v>
      </c>
      <c r="B31" s="31"/>
      <c r="C31" s="31"/>
      <c r="D31" s="31"/>
      <c r="E31" s="31"/>
      <c r="F31" s="31"/>
      <c r="G31" s="31"/>
      <c r="H31" s="31"/>
      <c r="I31" s="31"/>
      <c r="J31" s="31"/>
      <c r="K31" s="31"/>
      <c r="L31" s="31"/>
      <c r="M31" s="31"/>
      <c r="N31" s="31"/>
      <c r="O31" s="31"/>
      <c r="P31" s="31"/>
      <c r="Q31" s="31"/>
      <c r="R31" s="31"/>
      <c r="S31" s="31"/>
      <c r="T31" s="31"/>
      <c r="U31" s="31">
        <v>44390.29081273674</v>
      </c>
      <c r="V31" s="31">
        <v>48067.290266444674</v>
      </c>
      <c r="W31" s="31">
        <v>50565.27378774949</v>
      </c>
      <c r="X31" s="31">
        <v>55643.11966492791</v>
      </c>
      <c r="Y31" s="31">
        <v>58363.65150812303</v>
      </c>
      <c r="Z31" s="31">
        <v>60840.95172434298</v>
      </c>
      <c r="AA31" s="31">
        <v>64061.32344851891</v>
      </c>
      <c r="AB31" s="31">
        <v>69520.12176656614</v>
      </c>
      <c r="AC31" s="31">
        <v>76334.44810769764</v>
      </c>
      <c r="AD31" s="31">
        <v>82153.25782665423</v>
      </c>
      <c r="AE31" s="31">
        <v>85092.02472743213</v>
      </c>
      <c r="AF31" s="31">
        <v>92620.17788258645</v>
      </c>
      <c r="AG31" s="31">
        <v>103532.30219493802</v>
      </c>
      <c r="AH31" s="31">
        <v>115900.92471101522</v>
      </c>
      <c r="AI31" s="31">
        <v>125045.78247204924</v>
      </c>
      <c r="AJ31" s="31">
        <v>130088.89168724208</v>
      </c>
      <c r="AK31" s="31">
        <v>133508.2905440658</v>
      </c>
      <c r="AL31" s="31">
        <v>142373.88516580404</v>
      </c>
      <c r="AM31" s="31">
        <v>151081.34200500578</v>
      </c>
      <c r="AN31" s="31">
        <v>187980.06590091132</v>
      </c>
      <c r="AO31" s="31">
        <v>203500.4685931807</v>
      </c>
      <c r="AP31" s="31">
        <v>197425.156170463</v>
      </c>
      <c r="AQ31" s="31">
        <v>194556.49607360075</v>
      </c>
      <c r="AR31" s="31">
        <v>192999.2301753316</v>
      </c>
      <c r="AT31" s="32"/>
      <c r="AU31" s="32"/>
    </row>
    <row r="32" spans="1:45" s="27" customFormat="1" ht="32.25" customHeight="1">
      <c r="A32" s="464" t="s">
        <v>88</v>
      </c>
      <c r="B32" s="205" t="s">
        <v>103</v>
      </c>
      <c r="C32" s="205" t="s">
        <v>104</v>
      </c>
      <c r="D32" s="205" t="s">
        <v>105</v>
      </c>
      <c r="E32" s="205" t="s">
        <v>106</v>
      </c>
      <c r="F32" s="205" t="s">
        <v>107</v>
      </c>
      <c r="G32" s="205" t="s">
        <v>108</v>
      </c>
      <c r="H32" s="205" t="s">
        <v>109</v>
      </c>
      <c r="I32" s="205" t="s">
        <v>110</v>
      </c>
      <c r="J32" s="205" t="s">
        <v>111</v>
      </c>
      <c r="K32" s="205" t="s">
        <v>112</v>
      </c>
      <c r="L32" s="205" t="s">
        <v>113</v>
      </c>
      <c r="M32" s="205" t="s">
        <v>114</v>
      </c>
      <c r="N32" s="205" t="s">
        <v>115</v>
      </c>
      <c r="O32" s="205" t="s">
        <v>116</v>
      </c>
      <c r="P32" s="205" t="s">
        <v>117</v>
      </c>
      <c r="Q32" s="205" t="s">
        <v>118</v>
      </c>
      <c r="R32" s="205" t="s">
        <v>119</v>
      </c>
      <c r="S32" s="205" t="s">
        <v>120</v>
      </c>
      <c r="T32" s="205" t="s">
        <v>121</v>
      </c>
      <c r="U32" s="205" t="s">
        <v>122</v>
      </c>
      <c r="V32" s="205" t="s">
        <v>123</v>
      </c>
      <c r="W32" s="205" t="s">
        <v>124</v>
      </c>
      <c r="X32" s="205" t="s">
        <v>125</v>
      </c>
      <c r="Y32" s="205" t="s">
        <v>126</v>
      </c>
      <c r="Z32" s="205" t="s">
        <v>127</v>
      </c>
      <c r="AA32" s="205" t="s">
        <v>128</v>
      </c>
      <c r="AB32" s="205" t="s">
        <v>129</v>
      </c>
      <c r="AC32" s="205" t="s">
        <v>130</v>
      </c>
      <c r="AD32" s="205" t="s">
        <v>131</v>
      </c>
      <c r="AE32" s="205" t="s">
        <v>132</v>
      </c>
      <c r="AF32" s="205" t="s">
        <v>133</v>
      </c>
      <c r="AG32" s="205" t="s">
        <v>134</v>
      </c>
      <c r="AH32" s="205" t="s">
        <v>135</v>
      </c>
      <c r="AI32" s="205" t="s">
        <v>136</v>
      </c>
      <c r="AJ32" s="205" t="s">
        <v>137</v>
      </c>
      <c r="AK32" s="205" t="s">
        <v>138</v>
      </c>
      <c r="AL32" s="205" t="s">
        <v>139</v>
      </c>
      <c r="AM32" s="205" t="s">
        <v>7</v>
      </c>
      <c r="AN32" s="205" t="s">
        <v>4</v>
      </c>
      <c r="AO32" s="205" t="s">
        <v>143</v>
      </c>
      <c r="AP32" s="205" t="s">
        <v>147</v>
      </c>
      <c r="AQ32" s="205" t="s">
        <v>149</v>
      </c>
      <c r="AR32" s="204" t="s">
        <v>213</v>
      </c>
      <c r="AS32" s="32"/>
    </row>
    <row r="33" spans="1:47" s="27" customFormat="1" ht="25.5" customHeight="1">
      <c r="A33" s="468" t="s">
        <v>140</v>
      </c>
      <c r="B33" s="33"/>
      <c r="C33" s="33"/>
      <c r="D33" s="33"/>
      <c r="E33" s="33"/>
      <c r="F33" s="33"/>
      <c r="G33" s="33"/>
      <c r="H33" s="33"/>
      <c r="I33" s="33"/>
      <c r="J33" s="33"/>
      <c r="K33" s="33"/>
      <c r="L33" s="33"/>
      <c r="M33" s="33"/>
      <c r="N33" s="33"/>
      <c r="O33" s="33"/>
      <c r="P33" s="33"/>
      <c r="Q33" s="33"/>
      <c r="R33" s="33"/>
      <c r="S33" s="33"/>
      <c r="T33" s="33"/>
      <c r="U33" s="33">
        <f>U21/U$25</f>
        <v>0.6044914077225686</v>
      </c>
      <c r="V33" s="33">
        <f aca="true" t="shared" si="3" ref="V33:AR36">V21/V$25</f>
        <v>0.619336378174383</v>
      </c>
      <c r="W33" s="33">
        <f t="shared" si="3"/>
        <v>0.627961576232233</v>
      </c>
      <c r="X33" s="33">
        <f t="shared" si="3"/>
        <v>0.5697846260475771</v>
      </c>
      <c r="Y33" s="33">
        <f t="shared" si="3"/>
        <v>0.54427286741348</v>
      </c>
      <c r="Z33" s="33">
        <f t="shared" si="3"/>
        <v>0.5123160300408502</v>
      </c>
      <c r="AA33" s="33">
        <f t="shared" si="3"/>
        <v>0.5048014596536027</v>
      </c>
      <c r="AB33" s="33">
        <f t="shared" si="3"/>
        <v>0.49603011228498883</v>
      </c>
      <c r="AC33" s="33">
        <f t="shared" si="3"/>
        <v>0.49575514443417823</v>
      </c>
      <c r="AD33" s="33">
        <f t="shared" si="3"/>
        <v>0.48500338074906557</v>
      </c>
      <c r="AE33" s="33">
        <f t="shared" si="3"/>
        <v>0.49371409281449175</v>
      </c>
      <c r="AF33" s="33">
        <f t="shared" si="3"/>
        <v>0.49831395002973045</v>
      </c>
      <c r="AG33" s="33">
        <f t="shared" si="3"/>
        <v>0.4902504403877515</v>
      </c>
      <c r="AH33" s="33">
        <f t="shared" si="3"/>
        <v>0.4740110858919027</v>
      </c>
      <c r="AI33" s="33">
        <f t="shared" si="3"/>
        <v>0.4593007993444911</v>
      </c>
      <c r="AJ33" s="33">
        <f t="shared" si="3"/>
        <v>0.4475987807708917</v>
      </c>
      <c r="AK33" s="33">
        <f t="shared" si="3"/>
        <v>0.4494661614532639</v>
      </c>
      <c r="AL33" s="33">
        <f t="shared" si="3"/>
        <v>0.44650755382094437</v>
      </c>
      <c r="AM33" s="33">
        <f t="shared" si="3"/>
        <v>0.4521976196121566</v>
      </c>
      <c r="AN33" s="33">
        <f t="shared" si="3"/>
        <v>0.4835617089800724</v>
      </c>
      <c r="AO33" s="33">
        <f t="shared" si="3"/>
        <v>0.503981573499602</v>
      </c>
      <c r="AP33" s="33">
        <f t="shared" si="3"/>
        <v>0.5047482826945588</v>
      </c>
      <c r="AQ33" s="33">
        <f t="shared" si="3"/>
        <v>0.5209566514919782</v>
      </c>
      <c r="AR33" s="33">
        <f t="shared" si="3"/>
        <v>0.5448168907898812</v>
      </c>
      <c r="AS33" s="32"/>
      <c r="AT33" s="32"/>
      <c r="AU33" s="32"/>
    </row>
    <row r="34" spans="1:47" s="27" customFormat="1" ht="12.75" customHeight="1">
      <c r="A34" s="468" t="s">
        <v>42</v>
      </c>
      <c r="B34" s="33"/>
      <c r="C34" s="33"/>
      <c r="D34" s="33"/>
      <c r="E34" s="33"/>
      <c r="F34" s="33"/>
      <c r="G34" s="33"/>
      <c r="H34" s="33"/>
      <c r="I34" s="33"/>
      <c r="J34" s="33"/>
      <c r="K34" s="33"/>
      <c r="L34" s="33"/>
      <c r="M34" s="33"/>
      <c r="N34" s="33"/>
      <c r="O34" s="33"/>
      <c r="P34" s="33"/>
      <c r="Q34" s="33"/>
      <c r="R34" s="33"/>
      <c r="S34" s="33"/>
      <c r="T34" s="33"/>
      <c r="U34" s="33">
        <f>U22/U$25</f>
        <v>0.3722787589900494</v>
      </c>
      <c r="V34" s="33">
        <f aca="true" t="shared" si="4" ref="V34:AJ34">V22/V$25</f>
        <v>0.3612023674724694</v>
      </c>
      <c r="W34" s="33">
        <f t="shared" si="4"/>
        <v>0.3539724433990943</v>
      </c>
      <c r="X34" s="33">
        <f t="shared" si="4"/>
        <v>0.4140187263630806</v>
      </c>
      <c r="Y34" s="33">
        <f t="shared" si="4"/>
        <v>0.4407550016153074</v>
      </c>
      <c r="Z34" s="33">
        <f t="shared" si="4"/>
        <v>0.47369770743928713</v>
      </c>
      <c r="AA34" s="33">
        <f t="shared" si="4"/>
        <v>0.4822857031452871</v>
      </c>
      <c r="AB34" s="33">
        <f t="shared" si="4"/>
        <v>0.46178953117590915</v>
      </c>
      <c r="AC34" s="33">
        <f t="shared" si="4"/>
        <v>0.4332536814001862</v>
      </c>
      <c r="AD34" s="33">
        <f t="shared" si="4"/>
        <v>0.4411912516859689</v>
      </c>
      <c r="AE34" s="33">
        <f t="shared" si="4"/>
        <v>0.4355489515091332</v>
      </c>
      <c r="AF34" s="33">
        <f t="shared" si="4"/>
        <v>0.4324025340403116</v>
      </c>
      <c r="AG34" s="33">
        <f t="shared" si="4"/>
        <v>0.4419372215134484</v>
      </c>
      <c r="AH34" s="33">
        <f t="shared" si="4"/>
        <v>0.4618643103467442</v>
      </c>
      <c r="AI34" s="33">
        <f t="shared" si="4"/>
        <v>0.4805000842545959</v>
      </c>
      <c r="AJ34" s="33">
        <f t="shared" si="4"/>
        <v>0.49468015958651596</v>
      </c>
      <c r="AK34" s="33">
        <f t="shared" si="3"/>
        <v>0.4956389236268627</v>
      </c>
      <c r="AL34" s="33">
        <f t="shared" si="3"/>
        <v>0.5029145607513308</v>
      </c>
      <c r="AM34" s="33">
        <f t="shared" si="3"/>
        <v>0.47906541649817386</v>
      </c>
      <c r="AN34" s="33">
        <f t="shared" si="3"/>
        <v>0.43262720540884736</v>
      </c>
      <c r="AO34" s="33">
        <f t="shared" si="3"/>
        <v>0.40779027842937815</v>
      </c>
      <c r="AP34" s="33">
        <f t="shared" si="3"/>
        <v>0.40906561728585916</v>
      </c>
      <c r="AQ34" s="33">
        <f t="shared" si="3"/>
        <v>0.39839992115110867</v>
      </c>
      <c r="AR34" s="33">
        <f t="shared" si="3"/>
        <v>0.3699999365691882</v>
      </c>
      <c r="AT34" s="32"/>
      <c r="AU34" s="32"/>
    </row>
    <row r="35" spans="1:44" s="27" customFormat="1" ht="12.75" customHeight="1">
      <c r="A35" s="468" t="s">
        <v>27</v>
      </c>
      <c r="B35" s="33"/>
      <c r="C35" s="33"/>
      <c r="D35" s="33"/>
      <c r="E35" s="33"/>
      <c r="F35" s="33"/>
      <c r="G35" s="33"/>
      <c r="H35" s="33"/>
      <c r="I35" s="33"/>
      <c r="J35" s="33"/>
      <c r="K35" s="33"/>
      <c r="L35" s="33"/>
      <c r="M35" s="33"/>
      <c r="N35" s="33"/>
      <c r="O35" s="33"/>
      <c r="P35" s="33"/>
      <c r="Q35" s="33"/>
      <c r="R35" s="33"/>
      <c r="S35" s="33"/>
      <c r="T35" s="33"/>
      <c r="U35" s="33">
        <f>U23/U$25</f>
        <v>0.023229833287382127</v>
      </c>
      <c r="V35" s="33">
        <f t="shared" si="3"/>
        <v>0.019461254353147512</v>
      </c>
      <c r="W35" s="33">
        <f t="shared" si="3"/>
        <v>0.018065980368672664</v>
      </c>
      <c r="X35" s="33">
        <f t="shared" si="3"/>
        <v>0.016196647589342264</v>
      </c>
      <c r="Y35" s="33">
        <f t="shared" si="3"/>
        <v>0.014972130971212532</v>
      </c>
      <c r="Z35" s="33">
        <f t="shared" si="3"/>
        <v>0.013986262519862597</v>
      </c>
      <c r="AA35" s="33">
        <f t="shared" si="3"/>
        <v>0.01291283720111032</v>
      </c>
      <c r="AB35" s="33">
        <f t="shared" si="3"/>
        <v>0.015383132289549194</v>
      </c>
      <c r="AC35" s="33">
        <f t="shared" si="3"/>
        <v>0.01380059209122861</v>
      </c>
      <c r="AD35" s="33">
        <f t="shared" si="3"/>
        <v>0.013082117271488069</v>
      </c>
      <c r="AE35" s="33">
        <f t="shared" si="3"/>
        <v>0.01322721932819543</v>
      </c>
      <c r="AF35" s="33">
        <f t="shared" si="3"/>
        <v>0.012731966851190418</v>
      </c>
      <c r="AG35" s="33">
        <f t="shared" si="3"/>
        <v>0.011186550901279943</v>
      </c>
      <c r="AH35" s="33">
        <f t="shared" si="3"/>
        <v>0.009680653461729609</v>
      </c>
      <c r="AI35" s="33">
        <f t="shared" si="3"/>
        <v>0.008665470925242249</v>
      </c>
      <c r="AJ35" s="33">
        <f t="shared" si="3"/>
        <v>0.007999336254234268</v>
      </c>
      <c r="AK35" s="33">
        <f t="shared" si="3"/>
        <v>0.007393842717062075</v>
      </c>
      <c r="AL35" s="33">
        <f t="shared" si="3"/>
        <v>0.006788637665125584</v>
      </c>
      <c r="AM35" s="33">
        <f t="shared" si="3"/>
        <v>0.00604124885541218</v>
      </c>
      <c r="AN35" s="33">
        <f t="shared" si="3"/>
        <v>0.004947029546311135</v>
      </c>
      <c r="AO35" s="33">
        <f t="shared" si="3"/>
        <v>0.004549829823775487</v>
      </c>
      <c r="AP35" s="33">
        <f t="shared" si="3"/>
        <v>0.004549075172409539</v>
      </c>
      <c r="AQ35" s="33">
        <f t="shared" si="3"/>
        <v>0.004517251159679629</v>
      </c>
      <c r="AR35" s="33">
        <f t="shared" si="3"/>
        <v>0.00451241432965327</v>
      </c>
    </row>
    <row r="36" spans="1:45" s="27" customFormat="1" ht="12.75" customHeight="1">
      <c r="A36" s="469" t="s">
        <v>37</v>
      </c>
      <c r="B36" s="33"/>
      <c r="C36" s="33"/>
      <c r="D36" s="33"/>
      <c r="E36" s="33"/>
      <c r="F36" s="33"/>
      <c r="G36" s="33"/>
      <c r="H36" s="33"/>
      <c r="I36" s="33"/>
      <c r="J36" s="33"/>
      <c r="K36" s="33"/>
      <c r="L36" s="33"/>
      <c r="M36" s="33"/>
      <c r="N36" s="33"/>
      <c r="O36" s="33"/>
      <c r="P36" s="33"/>
      <c r="Q36" s="33"/>
      <c r="R36" s="33"/>
      <c r="S36" s="33"/>
      <c r="T36" s="33"/>
      <c r="U36" s="33">
        <f>U24/U$25</f>
        <v>0</v>
      </c>
      <c r="V36" s="33">
        <f t="shared" si="3"/>
        <v>0</v>
      </c>
      <c r="W36" s="33">
        <f t="shared" si="3"/>
        <v>0</v>
      </c>
      <c r="X36" s="33">
        <f t="shared" si="3"/>
        <v>0</v>
      </c>
      <c r="Y36" s="33">
        <f t="shared" si="3"/>
        <v>0</v>
      </c>
      <c r="Z36" s="33">
        <f t="shared" si="3"/>
        <v>0</v>
      </c>
      <c r="AA36" s="33">
        <f t="shared" si="3"/>
        <v>0</v>
      </c>
      <c r="AB36" s="33">
        <f t="shared" si="3"/>
        <v>0.02679722424955282</v>
      </c>
      <c r="AC36" s="33">
        <f t="shared" si="3"/>
        <v>0.057190582074407005</v>
      </c>
      <c r="AD36" s="33">
        <f t="shared" si="3"/>
        <v>0.060723250293477506</v>
      </c>
      <c r="AE36" s="33">
        <f t="shared" si="3"/>
        <v>0.05750973634817967</v>
      </c>
      <c r="AF36" s="33">
        <f t="shared" si="3"/>
        <v>0.05655154907876755</v>
      </c>
      <c r="AG36" s="33">
        <f t="shared" si="3"/>
        <v>0.056625787197520185</v>
      </c>
      <c r="AH36" s="33">
        <f t="shared" si="3"/>
        <v>0.0544439502996234</v>
      </c>
      <c r="AI36" s="33">
        <f t="shared" si="3"/>
        <v>0.05153364547567085</v>
      </c>
      <c r="AJ36" s="33">
        <f t="shared" si="3"/>
        <v>0.049721723388358174</v>
      </c>
      <c r="AK36" s="33">
        <f t="shared" si="3"/>
        <v>0.04750107220281134</v>
      </c>
      <c r="AL36" s="33">
        <f t="shared" si="3"/>
        <v>0.043789247762599216</v>
      </c>
      <c r="AM36" s="33">
        <f t="shared" si="3"/>
        <v>0.06269571503425733</v>
      </c>
      <c r="AN36" s="33">
        <f t="shared" si="3"/>
        <v>0.07886405606476915</v>
      </c>
      <c r="AO36" s="33">
        <f t="shared" si="3"/>
        <v>0.08367831824724456</v>
      </c>
      <c r="AP36" s="33">
        <f t="shared" si="3"/>
        <v>0.08163702484717246</v>
      </c>
      <c r="AQ36" s="33">
        <f t="shared" si="3"/>
        <v>0.07612617619723344</v>
      </c>
      <c r="AR36" s="33">
        <f t="shared" si="3"/>
        <v>0.08067075831127732</v>
      </c>
      <c r="AS36" s="575"/>
    </row>
    <row r="37" spans="1:45" s="21" customFormat="1" ht="12.75" customHeight="1" thickBot="1">
      <c r="A37" s="465" t="s">
        <v>85</v>
      </c>
      <c r="B37" s="207"/>
      <c r="C37" s="207"/>
      <c r="D37" s="207"/>
      <c r="E37" s="207"/>
      <c r="F37" s="207"/>
      <c r="G37" s="207"/>
      <c r="H37" s="207"/>
      <c r="I37" s="207"/>
      <c r="J37" s="207"/>
      <c r="K37" s="207"/>
      <c r="L37" s="207"/>
      <c r="M37" s="207"/>
      <c r="N37" s="207"/>
      <c r="O37" s="207"/>
      <c r="P37" s="207"/>
      <c r="Q37" s="207"/>
      <c r="R37" s="207"/>
      <c r="S37" s="207"/>
      <c r="T37" s="207"/>
      <c r="U37" s="207">
        <f aca="true" t="shared" si="5" ref="U37:AR37">SUM(U33:U36)</f>
        <v>1.0000000000000002</v>
      </c>
      <c r="V37" s="207">
        <f t="shared" si="5"/>
        <v>0.9999999999999999</v>
      </c>
      <c r="W37" s="207">
        <f t="shared" si="5"/>
        <v>1</v>
      </c>
      <c r="X37" s="207">
        <f t="shared" si="5"/>
        <v>1</v>
      </c>
      <c r="Y37" s="207">
        <f t="shared" si="5"/>
        <v>1</v>
      </c>
      <c r="Z37" s="207">
        <f t="shared" si="5"/>
        <v>1</v>
      </c>
      <c r="AA37" s="207">
        <f t="shared" si="5"/>
        <v>1</v>
      </c>
      <c r="AB37" s="207">
        <f t="shared" si="5"/>
        <v>1</v>
      </c>
      <c r="AC37" s="207">
        <f t="shared" si="5"/>
        <v>1.0000000000000002</v>
      </c>
      <c r="AD37" s="207">
        <f t="shared" si="5"/>
        <v>1.0000000000000002</v>
      </c>
      <c r="AE37" s="207">
        <f t="shared" si="5"/>
        <v>1</v>
      </c>
      <c r="AF37" s="207">
        <f t="shared" si="5"/>
        <v>1</v>
      </c>
      <c r="AG37" s="207">
        <f t="shared" si="5"/>
        <v>1</v>
      </c>
      <c r="AH37" s="207">
        <f t="shared" si="5"/>
        <v>1</v>
      </c>
      <c r="AI37" s="207">
        <f t="shared" si="5"/>
        <v>1</v>
      </c>
      <c r="AJ37" s="207">
        <f t="shared" si="5"/>
        <v>1.0000000000000002</v>
      </c>
      <c r="AK37" s="207">
        <f t="shared" si="5"/>
        <v>1</v>
      </c>
      <c r="AL37" s="207">
        <f t="shared" si="5"/>
        <v>1</v>
      </c>
      <c r="AM37" s="207">
        <f t="shared" si="5"/>
        <v>0.9999999999999999</v>
      </c>
      <c r="AN37" s="207">
        <f t="shared" si="5"/>
        <v>1</v>
      </c>
      <c r="AO37" s="207">
        <f t="shared" si="5"/>
        <v>1.0000000000000002</v>
      </c>
      <c r="AP37" s="207">
        <f t="shared" si="5"/>
        <v>1</v>
      </c>
      <c r="AQ37" s="207">
        <f t="shared" si="5"/>
        <v>1</v>
      </c>
      <c r="AR37" s="207">
        <f t="shared" si="5"/>
        <v>1</v>
      </c>
      <c r="AS37" s="27"/>
    </row>
    <row r="38" spans="1:44" s="27" customFormat="1" ht="28.5" customHeight="1">
      <c r="A38" s="38" t="s">
        <v>161</v>
      </c>
      <c r="B38" s="205" t="s">
        <v>103</v>
      </c>
      <c r="C38" s="205" t="s">
        <v>104</v>
      </c>
      <c r="D38" s="205" t="s">
        <v>105</v>
      </c>
      <c r="E38" s="205" t="s">
        <v>106</v>
      </c>
      <c r="F38" s="205" t="s">
        <v>107</v>
      </c>
      <c r="G38" s="205" t="s">
        <v>108</v>
      </c>
      <c r="H38" s="205" t="s">
        <v>109</v>
      </c>
      <c r="I38" s="205" t="s">
        <v>110</v>
      </c>
      <c r="J38" s="205" t="s">
        <v>111</v>
      </c>
      <c r="K38" s="205" t="s">
        <v>112</v>
      </c>
      <c r="L38" s="205" t="s">
        <v>113</v>
      </c>
      <c r="M38" s="205" t="s">
        <v>114</v>
      </c>
      <c r="N38" s="205" t="s">
        <v>115</v>
      </c>
      <c r="O38" s="205" t="s">
        <v>116</v>
      </c>
      <c r="P38" s="205" t="s">
        <v>117</v>
      </c>
      <c r="Q38" s="205" t="s">
        <v>118</v>
      </c>
      <c r="R38" s="205" t="s">
        <v>119</v>
      </c>
      <c r="S38" s="205" t="s">
        <v>120</v>
      </c>
      <c r="T38" s="205" t="s">
        <v>121</v>
      </c>
      <c r="U38" s="205" t="s">
        <v>122</v>
      </c>
      <c r="V38" s="205" t="s">
        <v>123</v>
      </c>
      <c r="W38" s="205" t="s">
        <v>124</v>
      </c>
      <c r="X38" s="205" t="s">
        <v>125</v>
      </c>
      <c r="Y38" s="205" t="s">
        <v>126</v>
      </c>
      <c r="Z38" s="205" t="s">
        <v>127</v>
      </c>
      <c r="AA38" s="205" t="s">
        <v>128</v>
      </c>
      <c r="AB38" s="205" t="s">
        <v>129</v>
      </c>
      <c r="AC38" s="205" t="s">
        <v>130</v>
      </c>
      <c r="AD38" s="205" t="s">
        <v>131</v>
      </c>
      <c r="AE38" s="205" t="s">
        <v>132</v>
      </c>
      <c r="AF38" s="205" t="s">
        <v>133</v>
      </c>
      <c r="AG38" s="205" t="s">
        <v>134</v>
      </c>
      <c r="AH38" s="205" t="s">
        <v>135</v>
      </c>
      <c r="AI38" s="205" t="s">
        <v>136</v>
      </c>
      <c r="AJ38" s="205" t="s">
        <v>137</v>
      </c>
      <c r="AK38" s="205" t="s">
        <v>138</v>
      </c>
      <c r="AL38" s="205" t="s">
        <v>139</v>
      </c>
      <c r="AM38" s="205" t="s">
        <v>7</v>
      </c>
      <c r="AN38" s="205" t="s">
        <v>4</v>
      </c>
      <c r="AO38" s="205" t="s">
        <v>143</v>
      </c>
      <c r="AP38" s="205" t="s">
        <v>147</v>
      </c>
      <c r="AQ38" s="205" t="s">
        <v>149</v>
      </c>
      <c r="AR38" s="204" t="s">
        <v>213</v>
      </c>
    </row>
    <row r="39" spans="1:45" s="27" customFormat="1" ht="12.75" customHeight="1">
      <c r="A39" s="468" t="s">
        <v>140</v>
      </c>
      <c r="B39" s="29"/>
      <c r="C39" s="29"/>
      <c r="D39" s="29"/>
      <c r="E39" s="29"/>
      <c r="F39" s="29"/>
      <c r="G39" s="29"/>
      <c r="H39" s="29"/>
      <c r="I39" s="29"/>
      <c r="J39" s="29"/>
      <c r="K39" s="29"/>
      <c r="L39" s="29"/>
      <c r="M39" s="29"/>
      <c r="N39" s="29"/>
      <c r="O39" s="29"/>
      <c r="P39" s="29"/>
      <c r="Q39" s="29"/>
      <c r="R39" s="29"/>
      <c r="S39" s="29"/>
      <c r="T39" s="29"/>
      <c r="U39" s="29">
        <v>1939.5873883238223</v>
      </c>
      <c r="V39" s="29">
        <v>2270.940613998468</v>
      </c>
      <c r="W39" s="29">
        <v>2555.4293033505614</v>
      </c>
      <c r="X39" s="29">
        <v>2948.0626399701355</v>
      </c>
      <c r="Y39" s="29">
        <v>3359.1074044536326</v>
      </c>
      <c r="Z39" s="29">
        <v>3692.664685366991</v>
      </c>
      <c r="AA39" s="29">
        <v>4217.48196822326</v>
      </c>
      <c r="AB39" s="29">
        <v>4872.851843650497</v>
      </c>
      <c r="AC39" s="29">
        <v>5447.565107746339</v>
      </c>
      <c r="AD39" s="29">
        <v>6098.182875991819</v>
      </c>
      <c r="AE39" s="29">
        <v>6497.084806663709</v>
      </c>
      <c r="AF39" s="29">
        <v>6736.298549116481</v>
      </c>
      <c r="AG39" s="29">
        <v>6783.345036719616</v>
      </c>
      <c r="AH39" s="29">
        <v>7513.10150912339</v>
      </c>
      <c r="AI39" s="29">
        <v>8184.054348009438</v>
      </c>
      <c r="AJ39" s="29">
        <v>9253.694250316985</v>
      </c>
      <c r="AK39" s="29">
        <v>10456.957552858717</v>
      </c>
      <c r="AL39" s="29">
        <v>11573.820480904365</v>
      </c>
      <c r="AM39" s="29">
        <v>12467.855729267114</v>
      </c>
      <c r="AN39" s="29">
        <v>13481.863392930998</v>
      </c>
      <c r="AO39" s="29">
        <v>14569.052338523901</v>
      </c>
      <c r="AP39" s="29">
        <v>15405.059661207204</v>
      </c>
      <c r="AQ39" s="29">
        <v>16292.078258847425</v>
      </c>
      <c r="AR39" s="29">
        <v>17520.295501845456</v>
      </c>
      <c r="AS39" s="34"/>
    </row>
    <row r="40" spans="1:47" s="27" customFormat="1" ht="12.75" customHeight="1">
      <c r="A40" s="468" t="s">
        <v>42</v>
      </c>
      <c r="B40" s="29"/>
      <c r="C40" s="29"/>
      <c r="D40" s="29"/>
      <c r="E40" s="29"/>
      <c r="F40" s="29"/>
      <c r="G40" s="29"/>
      <c r="H40" s="29"/>
      <c r="I40" s="29"/>
      <c r="J40" s="29"/>
      <c r="K40" s="29"/>
      <c r="L40" s="29"/>
      <c r="M40" s="29"/>
      <c r="N40" s="29"/>
      <c r="O40" s="29"/>
      <c r="P40" s="29"/>
      <c r="Q40" s="29"/>
      <c r="R40" s="29"/>
      <c r="S40" s="29"/>
      <c r="T40" s="29"/>
      <c r="U40" s="29">
        <v>3070.286706452138</v>
      </c>
      <c r="V40" s="29">
        <v>3346.3708056483247</v>
      </c>
      <c r="W40" s="29">
        <v>3567.963847389845</v>
      </c>
      <c r="X40" s="29">
        <v>5103.338877455662</v>
      </c>
      <c r="Y40" s="29">
        <v>7001.751971061085</v>
      </c>
      <c r="Z40" s="29">
        <v>8717.362303184003</v>
      </c>
      <c r="AA40" s="29">
        <v>9880.418392239762</v>
      </c>
      <c r="AB40" s="29">
        <v>10501.20658741233</v>
      </c>
      <c r="AC40" s="29">
        <v>11147.21020971135</v>
      </c>
      <c r="AD40" s="29">
        <v>11549.82888110334</v>
      </c>
      <c r="AE40" s="29">
        <v>12115.9022684749</v>
      </c>
      <c r="AF40" s="29">
        <v>13339.304987274078</v>
      </c>
      <c r="AG40" s="29">
        <v>15959.642147429851</v>
      </c>
      <c r="AH40" s="29">
        <v>18312.707924793787</v>
      </c>
      <c r="AI40" s="29">
        <v>20619.721149187902</v>
      </c>
      <c r="AJ40" s="29">
        <v>21942.96935051762</v>
      </c>
      <c r="AK40" s="29">
        <v>24816.17801686421</v>
      </c>
      <c r="AL40" s="29">
        <v>28131.055143311998</v>
      </c>
      <c r="AM40" s="29">
        <v>30293.851629109973</v>
      </c>
      <c r="AN40" s="29">
        <v>33772.33234162518</v>
      </c>
      <c r="AO40" s="29">
        <v>36509.40930635279</v>
      </c>
      <c r="AP40" s="29">
        <v>37250.496866347035</v>
      </c>
      <c r="AQ40" s="29">
        <v>36449.03414650011</v>
      </c>
      <c r="AR40" s="29">
        <v>34544.70763214563</v>
      </c>
      <c r="AS40" s="32"/>
      <c r="AT40" s="34"/>
      <c r="AU40" s="34"/>
    </row>
    <row r="41" spans="1:47" s="27" customFormat="1" ht="12.75" customHeight="1">
      <c r="A41" s="468" t="s">
        <v>27</v>
      </c>
      <c r="B41" s="29"/>
      <c r="C41" s="29"/>
      <c r="D41" s="29"/>
      <c r="E41" s="29"/>
      <c r="F41" s="29"/>
      <c r="G41" s="29"/>
      <c r="H41" s="29"/>
      <c r="I41" s="29"/>
      <c r="J41" s="29"/>
      <c r="K41" s="29"/>
      <c r="L41" s="29"/>
      <c r="M41" s="29"/>
      <c r="N41" s="29"/>
      <c r="O41" s="29"/>
      <c r="P41" s="29"/>
      <c r="Q41" s="29"/>
      <c r="R41" s="29"/>
      <c r="S41" s="29"/>
      <c r="T41" s="29"/>
      <c r="U41" s="29">
        <v>25.36521863113944</v>
      </c>
      <c r="V41" s="29">
        <v>49.077599049298215</v>
      </c>
      <c r="W41" s="29">
        <v>65.35124868645562</v>
      </c>
      <c r="X41" s="29">
        <v>59.399282428839456</v>
      </c>
      <c r="Y41" s="29">
        <v>60.65716055183714</v>
      </c>
      <c r="Z41" s="29">
        <v>59.396907895770596</v>
      </c>
      <c r="AA41" s="29">
        <v>58.99239189537434</v>
      </c>
      <c r="AB41" s="29">
        <v>79.84512939320382</v>
      </c>
      <c r="AC41" s="29">
        <v>78.62608749447054</v>
      </c>
      <c r="AD41" s="29">
        <v>83.16144928158724</v>
      </c>
      <c r="AE41" s="29">
        <v>97.75326092435023</v>
      </c>
      <c r="AF41" s="29">
        <v>106.95024208864902</v>
      </c>
      <c r="AG41" s="29">
        <v>112.7798912724968</v>
      </c>
      <c r="AH41" s="29">
        <v>116.96066727543837</v>
      </c>
      <c r="AI41" s="29">
        <v>115.30217096019044</v>
      </c>
      <c r="AJ41" s="29">
        <v>113.48497019355511</v>
      </c>
      <c r="AK41" s="29">
        <v>114.02157649401988</v>
      </c>
      <c r="AL41" s="29">
        <v>112.02792147385298</v>
      </c>
      <c r="AM41" s="29">
        <v>114.50776503804695</v>
      </c>
      <c r="AN41" s="29">
        <v>115.12119118568069</v>
      </c>
      <c r="AO41" s="29">
        <v>110.14096512844185</v>
      </c>
      <c r="AP41" s="29">
        <v>103.83319820793884</v>
      </c>
      <c r="AQ41" s="29">
        <v>103.03973883047843</v>
      </c>
      <c r="AR41" s="29">
        <v>104.10750814478388</v>
      </c>
      <c r="AS41" s="32"/>
      <c r="AT41" s="32"/>
      <c r="AU41" s="32"/>
    </row>
    <row r="42" spans="1:47" s="27" customFormat="1" ht="12.75" customHeight="1">
      <c r="A42" s="469" t="s">
        <v>37</v>
      </c>
      <c r="B42" s="91"/>
      <c r="C42" s="91"/>
      <c r="D42" s="91"/>
      <c r="E42" s="91"/>
      <c r="F42" s="91"/>
      <c r="G42" s="91"/>
      <c r="H42" s="91"/>
      <c r="I42" s="91"/>
      <c r="J42" s="91"/>
      <c r="K42" s="91"/>
      <c r="L42" s="91"/>
      <c r="M42" s="91"/>
      <c r="N42" s="91"/>
      <c r="O42" s="91"/>
      <c r="P42" s="91"/>
      <c r="Q42" s="91"/>
      <c r="R42" s="91"/>
      <c r="S42" s="91"/>
      <c r="T42" s="91"/>
      <c r="U42" s="91">
        <v>0</v>
      </c>
      <c r="V42" s="91">
        <v>0</v>
      </c>
      <c r="W42" s="91">
        <v>0</v>
      </c>
      <c r="X42" s="91">
        <v>0</v>
      </c>
      <c r="Y42" s="91">
        <v>0</v>
      </c>
      <c r="Z42" s="91">
        <v>0</v>
      </c>
      <c r="AA42" s="91">
        <v>0</v>
      </c>
      <c r="AB42" s="81">
        <v>206.66750000000002</v>
      </c>
      <c r="AC42" s="81">
        <v>502.3789999999999</v>
      </c>
      <c r="AD42" s="81">
        <v>586.8850000000002</v>
      </c>
      <c r="AE42" s="81">
        <v>590.8879999999999</v>
      </c>
      <c r="AF42" s="81">
        <v>651.4563038508122</v>
      </c>
      <c r="AG42" s="81">
        <v>739.1924094336964</v>
      </c>
      <c r="AH42" s="81">
        <v>816.2752895672447</v>
      </c>
      <c r="AI42" s="81">
        <v>905.4373798272363</v>
      </c>
      <c r="AJ42" s="81">
        <v>986.9495794984205</v>
      </c>
      <c r="AK42" s="81">
        <v>1058.9199444072792</v>
      </c>
      <c r="AL42" s="81">
        <v>1117.8313014593468</v>
      </c>
      <c r="AM42" s="81">
        <v>1793.4594540268736</v>
      </c>
      <c r="AN42" s="81">
        <v>2748.0780312082334</v>
      </c>
      <c r="AO42" s="81">
        <v>3195.5677108908276</v>
      </c>
      <c r="AP42" s="81">
        <v>3134.2919245268786</v>
      </c>
      <c r="AQ42" s="81">
        <v>2920.8125371003644</v>
      </c>
      <c r="AR42" s="81">
        <v>3130.605748263244</v>
      </c>
      <c r="AS42" s="32"/>
      <c r="AT42" s="32"/>
      <c r="AU42" s="32"/>
    </row>
    <row r="43" spans="1:47" s="27" customFormat="1" ht="12.75" customHeight="1">
      <c r="A43" s="463" t="s">
        <v>85</v>
      </c>
      <c r="B43" s="31"/>
      <c r="C43" s="31"/>
      <c r="D43" s="31"/>
      <c r="E43" s="31"/>
      <c r="F43" s="31"/>
      <c r="G43" s="31"/>
      <c r="H43" s="31"/>
      <c r="I43" s="31"/>
      <c r="J43" s="31"/>
      <c r="K43" s="31"/>
      <c r="L43" s="31"/>
      <c r="M43" s="31"/>
      <c r="N43" s="31"/>
      <c r="O43" s="31"/>
      <c r="P43" s="31"/>
      <c r="Q43" s="31"/>
      <c r="R43" s="31"/>
      <c r="S43" s="31"/>
      <c r="T43" s="31"/>
      <c r="U43" s="31">
        <v>5035.239313407099</v>
      </c>
      <c r="V43" s="31">
        <v>5666.389018696091</v>
      </c>
      <c r="W43" s="31">
        <v>6188.744399426862</v>
      </c>
      <c r="X43" s="31">
        <v>8110.800799854638</v>
      </c>
      <c r="Y43" s="31">
        <v>10421.516536066554</v>
      </c>
      <c r="Z43" s="31">
        <v>12469.423896446766</v>
      </c>
      <c r="AA43" s="31">
        <v>14156.892752358397</v>
      </c>
      <c r="AB43" s="31">
        <v>15660.571060456028</v>
      </c>
      <c r="AC43" s="31">
        <v>17175.78040495216</v>
      </c>
      <c r="AD43" s="31">
        <v>18318.058206376743</v>
      </c>
      <c r="AE43" s="31">
        <v>19301.628336062957</v>
      </c>
      <c r="AF43" s="31">
        <v>20834.01008233002</v>
      </c>
      <c r="AG43" s="31">
        <v>23594.959484855663</v>
      </c>
      <c r="AH43" s="31">
        <v>26759.04539075986</v>
      </c>
      <c r="AI43" s="31">
        <v>29824.515047984765</v>
      </c>
      <c r="AJ43" s="31">
        <v>32297.09815052658</v>
      </c>
      <c r="AK43" s="31">
        <v>36446.07709062423</v>
      </c>
      <c r="AL43" s="31">
        <v>40934.734847149564</v>
      </c>
      <c r="AM43" s="31">
        <v>44669.674577442005</v>
      </c>
      <c r="AN43" s="31">
        <v>50117.3949569501</v>
      </c>
      <c r="AO43" s="31">
        <v>54384.17032089596</v>
      </c>
      <c r="AP43" s="31">
        <v>55893.68165028906</v>
      </c>
      <c r="AQ43" s="31">
        <v>55764.964681278376</v>
      </c>
      <c r="AR43" s="31">
        <v>55299.716390399124</v>
      </c>
      <c r="AT43" s="32"/>
      <c r="AU43" s="32"/>
    </row>
    <row r="44" spans="1:44" s="27" customFormat="1" ht="29.25" customHeight="1">
      <c r="A44" s="464" t="s">
        <v>225</v>
      </c>
      <c r="B44" s="205" t="s">
        <v>103</v>
      </c>
      <c r="C44" s="205" t="s">
        <v>104</v>
      </c>
      <c r="D44" s="205" t="s">
        <v>105</v>
      </c>
      <c r="E44" s="205" t="s">
        <v>106</v>
      </c>
      <c r="F44" s="205" t="s">
        <v>107</v>
      </c>
      <c r="G44" s="205" t="s">
        <v>108</v>
      </c>
      <c r="H44" s="205" t="s">
        <v>109</v>
      </c>
      <c r="I44" s="205" t="s">
        <v>110</v>
      </c>
      <c r="J44" s="205" t="s">
        <v>111</v>
      </c>
      <c r="K44" s="205" t="s">
        <v>112</v>
      </c>
      <c r="L44" s="205" t="s">
        <v>113</v>
      </c>
      <c r="M44" s="205" t="s">
        <v>114</v>
      </c>
      <c r="N44" s="205" t="s">
        <v>115</v>
      </c>
      <c r="O44" s="205" t="s">
        <v>116</v>
      </c>
      <c r="P44" s="205" t="s">
        <v>117</v>
      </c>
      <c r="Q44" s="205" t="s">
        <v>118</v>
      </c>
      <c r="R44" s="205" t="s">
        <v>119</v>
      </c>
      <c r="S44" s="205" t="s">
        <v>120</v>
      </c>
      <c r="T44" s="205" t="s">
        <v>121</v>
      </c>
      <c r="U44" s="205" t="s">
        <v>122</v>
      </c>
      <c r="V44" s="205" t="s">
        <v>123</v>
      </c>
      <c r="W44" s="205" t="s">
        <v>124</v>
      </c>
      <c r="X44" s="205" t="s">
        <v>125</v>
      </c>
      <c r="Y44" s="205" t="s">
        <v>126</v>
      </c>
      <c r="Z44" s="205" t="s">
        <v>127</v>
      </c>
      <c r="AA44" s="205" t="s">
        <v>128</v>
      </c>
      <c r="AB44" s="205" t="s">
        <v>129</v>
      </c>
      <c r="AC44" s="205" t="s">
        <v>130</v>
      </c>
      <c r="AD44" s="205" t="s">
        <v>131</v>
      </c>
      <c r="AE44" s="205" t="s">
        <v>132</v>
      </c>
      <c r="AF44" s="205" t="s">
        <v>133</v>
      </c>
      <c r="AG44" s="205" t="s">
        <v>134</v>
      </c>
      <c r="AH44" s="205" t="s">
        <v>135</v>
      </c>
      <c r="AI44" s="205" t="s">
        <v>136</v>
      </c>
      <c r="AJ44" s="205" t="s">
        <v>137</v>
      </c>
      <c r="AK44" s="205" t="s">
        <v>138</v>
      </c>
      <c r="AL44" s="205" t="s">
        <v>139</v>
      </c>
      <c r="AM44" s="205" t="s">
        <v>7</v>
      </c>
      <c r="AN44" s="205" t="s">
        <v>4</v>
      </c>
      <c r="AO44" s="205" t="s">
        <v>143</v>
      </c>
      <c r="AP44" s="205" t="s">
        <v>147</v>
      </c>
      <c r="AQ44" s="205" t="s">
        <v>149</v>
      </c>
      <c r="AR44" s="204" t="s">
        <v>213</v>
      </c>
    </row>
    <row r="45" spans="1:45" s="27" customFormat="1" ht="12.75" customHeight="1">
      <c r="A45" s="468" t="s">
        <v>140</v>
      </c>
      <c r="B45" s="29"/>
      <c r="C45" s="29"/>
      <c r="D45" s="29"/>
      <c r="E45" s="29"/>
      <c r="F45" s="29"/>
      <c r="G45" s="29"/>
      <c r="H45" s="29"/>
      <c r="I45" s="29"/>
      <c r="J45" s="29"/>
      <c r="K45" s="29"/>
      <c r="L45" s="29"/>
      <c r="M45" s="29"/>
      <c r="N45" s="29"/>
      <c r="O45" s="29"/>
      <c r="P45" s="29"/>
      <c r="Q45" s="29"/>
      <c r="R45" s="29"/>
      <c r="S45" s="29"/>
      <c r="T45" s="29"/>
      <c r="U45" s="29">
        <v>3474.5387696540765</v>
      </c>
      <c r="V45" s="29">
        <v>3894.8799094536434</v>
      </c>
      <c r="W45" s="29">
        <v>4248.669491426888</v>
      </c>
      <c r="X45" s="29">
        <v>4769.08338259324</v>
      </c>
      <c r="Y45" s="29">
        <v>5287.561005732822</v>
      </c>
      <c r="Z45" s="29">
        <v>5656.339015363854</v>
      </c>
      <c r="AA45" s="29">
        <v>6275.075909866756</v>
      </c>
      <c r="AB45" s="29">
        <v>7092.079123173717</v>
      </c>
      <c r="AC45" s="29">
        <v>7797.361635472511</v>
      </c>
      <c r="AD45" s="29">
        <v>8545.357691062898</v>
      </c>
      <c r="AE45" s="29">
        <v>8782.94573204523</v>
      </c>
      <c r="AF45" s="29">
        <v>8865.196596503738</v>
      </c>
      <c r="AG45" s="29">
        <v>8798.235797876489</v>
      </c>
      <c r="AH45" s="29">
        <v>9543.395650490416</v>
      </c>
      <c r="AI45" s="29">
        <v>10093.78225700957</v>
      </c>
      <c r="AJ45" s="29">
        <v>11062.568895071885</v>
      </c>
      <c r="AK45" s="29">
        <v>12003.4567887842</v>
      </c>
      <c r="AL45" s="29">
        <v>12979.410218279185</v>
      </c>
      <c r="AM45" s="29">
        <v>13240.535846474337</v>
      </c>
      <c r="AN45" s="29">
        <v>14624.075862824457</v>
      </c>
      <c r="AO45" s="29">
        <v>15610.553366893548</v>
      </c>
      <c r="AP45" s="29">
        <v>15928.330647831368</v>
      </c>
      <c r="AQ45" s="29">
        <v>16611.514041455946</v>
      </c>
      <c r="AR45" s="29">
        <v>17520.295501845456</v>
      </c>
      <c r="AS45" s="34"/>
    </row>
    <row r="46" spans="1:47" s="27" customFormat="1" ht="12.75" customHeight="1">
      <c r="A46" s="468" t="s">
        <v>42</v>
      </c>
      <c r="B46" s="29"/>
      <c r="C46" s="29"/>
      <c r="D46" s="29"/>
      <c r="E46" s="29"/>
      <c r="F46" s="29"/>
      <c r="G46" s="29"/>
      <c r="H46" s="29"/>
      <c r="I46" s="29"/>
      <c r="J46" s="29"/>
      <c r="K46" s="29"/>
      <c r="L46" s="29"/>
      <c r="M46" s="29"/>
      <c r="N46" s="29"/>
      <c r="O46" s="29"/>
      <c r="P46" s="29"/>
      <c r="Q46" s="29"/>
      <c r="R46" s="29"/>
      <c r="S46" s="29"/>
      <c r="T46" s="29"/>
      <c r="U46" s="29">
        <v>5500.051330371117</v>
      </c>
      <c r="V46" s="29">
        <v>5739.345335655112</v>
      </c>
      <c r="W46" s="29">
        <v>5932.114469002692</v>
      </c>
      <c r="X46" s="29">
        <v>8255.675543061863</v>
      </c>
      <c r="Y46" s="29">
        <v>11021.43701773575</v>
      </c>
      <c r="Z46" s="29">
        <v>13353.055505407021</v>
      </c>
      <c r="AA46" s="29">
        <v>14700.803915628276</v>
      </c>
      <c r="AB46" s="29">
        <v>15283.737408057135</v>
      </c>
      <c r="AC46" s="29">
        <v>15955.537476395419</v>
      </c>
      <c r="AD46" s="29">
        <v>16184.726018657566</v>
      </c>
      <c r="AE46" s="29">
        <v>16378.624457793185</v>
      </c>
      <c r="AF46" s="29">
        <v>17554.976269336763</v>
      </c>
      <c r="AG46" s="29">
        <v>20700.21414253761</v>
      </c>
      <c r="AH46" s="29">
        <v>23261.420991844097</v>
      </c>
      <c r="AI46" s="29">
        <v>25431.2797337154</v>
      </c>
      <c r="AJ46" s="29">
        <v>26232.292059383388</v>
      </c>
      <c r="AK46" s="29">
        <v>28486.289533304236</v>
      </c>
      <c r="AL46" s="29">
        <v>31547.448414332805</v>
      </c>
      <c r="AM46" s="29">
        <v>32171.276050415403</v>
      </c>
      <c r="AN46" s="29">
        <v>36633.59699130385</v>
      </c>
      <c r="AO46" s="29">
        <v>39119.36542801412</v>
      </c>
      <c r="AP46" s="29">
        <v>38515.80220603218</v>
      </c>
      <c r="AQ46" s="29">
        <v>37163.68365670542</v>
      </c>
      <c r="AR46" s="29">
        <v>34544.70763214563</v>
      </c>
      <c r="AS46" s="32"/>
      <c r="AT46" s="34"/>
      <c r="AU46" s="34"/>
    </row>
    <row r="47" spans="1:47" s="27" customFormat="1" ht="12.75" customHeight="1">
      <c r="A47" s="468" t="s">
        <v>27</v>
      </c>
      <c r="B47" s="29"/>
      <c r="C47" s="29"/>
      <c r="D47" s="29"/>
      <c r="E47" s="29"/>
      <c r="F47" s="29"/>
      <c r="G47" s="29"/>
      <c r="H47" s="29"/>
      <c r="I47" s="29"/>
      <c r="J47" s="29"/>
      <c r="K47" s="29"/>
      <c r="L47" s="29"/>
      <c r="M47" s="29"/>
      <c r="N47" s="29"/>
      <c r="O47" s="29"/>
      <c r="P47" s="29"/>
      <c r="Q47" s="29"/>
      <c r="R47" s="29"/>
      <c r="S47" s="29"/>
      <c r="T47" s="29"/>
      <c r="U47" s="29">
        <v>45.438754688340865</v>
      </c>
      <c r="V47" s="29">
        <v>84.17276672187862</v>
      </c>
      <c r="W47" s="29">
        <v>108.65331165951095</v>
      </c>
      <c r="X47" s="29">
        <v>96.09026854741816</v>
      </c>
      <c r="Y47" s="29">
        <v>95.48025657861825</v>
      </c>
      <c r="Z47" s="29">
        <v>90.98282030701921</v>
      </c>
      <c r="AA47" s="29">
        <v>87.77316418593544</v>
      </c>
      <c r="AB47" s="29">
        <v>116.20874047186815</v>
      </c>
      <c r="AC47" s="29">
        <v>112.5412961664114</v>
      </c>
      <c r="AD47" s="29">
        <v>116.53378468135367</v>
      </c>
      <c r="AE47" s="29">
        <v>132.14566399817426</v>
      </c>
      <c r="AF47" s="29">
        <v>140.750133808113</v>
      </c>
      <c r="AG47" s="29">
        <v>146.2794640848982</v>
      </c>
      <c r="AH47" s="29">
        <v>148.56739550230182</v>
      </c>
      <c r="AI47" s="29">
        <v>142.20763425351976</v>
      </c>
      <c r="AJ47" s="29">
        <v>135.66855218696878</v>
      </c>
      <c r="AK47" s="29">
        <v>130.88444315821656</v>
      </c>
      <c r="AL47" s="29">
        <v>125.63322120896481</v>
      </c>
      <c r="AM47" s="29">
        <v>121.6042437936554</v>
      </c>
      <c r="AN47" s="29">
        <v>124.87450616068774</v>
      </c>
      <c r="AO47" s="29">
        <v>118.01463637221747</v>
      </c>
      <c r="AP47" s="29">
        <v>107.36014982419455</v>
      </c>
      <c r="AQ47" s="29">
        <v>105.06002004262011</v>
      </c>
      <c r="AR47" s="29">
        <v>104.10750814478388</v>
      </c>
      <c r="AS47" s="32"/>
      <c r="AT47" s="32"/>
      <c r="AU47" s="32"/>
    </row>
    <row r="48" spans="1:47" s="27" customFormat="1" ht="12.75" customHeight="1">
      <c r="A48" s="469" t="s">
        <v>37</v>
      </c>
      <c r="B48" s="91"/>
      <c r="C48" s="91"/>
      <c r="D48" s="91"/>
      <c r="E48" s="91"/>
      <c r="F48" s="91"/>
      <c r="G48" s="91"/>
      <c r="H48" s="91"/>
      <c r="I48" s="91"/>
      <c r="J48" s="91"/>
      <c r="K48" s="91"/>
      <c r="L48" s="91"/>
      <c r="M48" s="91"/>
      <c r="N48" s="91"/>
      <c r="O48" s="91"/>
      <c r="P48" s="91"/>
      <c r="Q48" s="91"/>
      <c r="R48" s="91"/>
      <c r="S48" s="91"/>
      <c r="T48" s="91"/>
      <c r="U48" s="91">
        <v>0</v>
      </c>
      <c r="V48" s="91">
        <v>0</v>
      </c>
      <c r="W48" s="91">
        <v>0</v>
      </c>
      <c r="X48" s="91">
        <v>0</v>
      </c>
      <c r="Y48" s="91">
        <v>0</v>
      </c>
      <c r="Z48" s="91">
        <v>0</v>
      </c>
      <c r="AA48" s="91">
        <v>0</v>
      </c>
      <c r="AB48" s="29">
        <v>300.7894163862928</v>
      </c>
      <c r="AC48" s="29">
        <v>719.0791965931371</v>
      </c>
      <c r="AD48" s="29">
        <v>822.3994508698264</v>
      </c>
      <c r="AE48" s="29">
        <v>798.7793590740739</v>
      </c>
      <c r="AF48" s="29">
        <v>857.3385169258272</v>
      </c>
      <c r="AG48" s="29">
        <v>958.7584124046294</v>
      </c>
      <c r="AH48" s="29">
        <v>1036.8604814668304</v>
      </c>
      <c r="AI48" s="29">
        <v>1116.718849937292</v>
      </c>
      <c r="AJ48" s="29">
        <v>1179.8744829708958</v>
      </c>
      <c r="AK48" s="29">
        <v>1215.5256183477288</v>
      </c>
      <c r="AL48" s="29">
        <v>1253.5870104786752</v>
      </c>
      <c r="AM48" s="29">
        <v>1904.6069112348455</v>
      </c>
      <c r="AN48" s="29">
        <v>2980.9011138936826</v>
      </c>
      <c r="AO48" s="29">
        <v>3424.0099581821732</v>
      </c>
      <c r="AP48" s="29">
        <v>3240.755908684328</v>
      </c>
      <c r="AQ48" s="29">
        <v>2978.080371431737</v>
      </c>
      <c r="AR48" s="29">
        <v>3130.605748263244</v>
      </c>
      <c r="AS48" s="32"/>
      <c r="AT48" s="32"/>
      <c r="AU48" s="32"/>
    </row>
    <row r="49" spans="1:47" s="27" customFormat="1" ht="12.75" customHeight="1">
      <c r="A49" s="463" t="s">
        <v>85</v>
      </c>
      <c r="B49" s="31"/>
      <c r="C49" s="31"/>
      <c r="D49" s="31"/>
      <c r="E49" s="31"/>
      <c r="F49" s="31"/>
      <c r="G49" s="31"/>
      <c r="H49" s="31"/>
      <c r="I49" s="31"/>
      <c r="J49" s="31"/>
      <c r="K49" s="31"/>
      <c r="L49" s="31"/>
      <c r="M49" s="31"/>
      <c r="N49" s="31"/>
      <c r="O49" s="31"/>
      <c r="P49" s="31"/>
      <c r="Q49" s="31"/>
      <c r="R49" s="31"/>
      <c r="S49" s="31"/>
      <c r="T49" s="31"/>
      <c r="U49" s="31">
        <v>9020.028854713535</v>
      </c>
      <c r="V49" s="31">
        <v>9718.398011830634</v>
      </c>
      <c r="W49" s="31">
        <v>10289.437272089091</v>
      </c>
      <c r="X49" s="31">
        <v>13120.849194202521</v>
      </c>
      <c r="Y49" s="31">
        <v>16404.47828004719</v>
      </c>
      <c r="Z49" s="31">
        <v>19100.377341077896</v>
      </c>
      <c r="AA49" s="31">
        <v>21063.652989680966</v>
      </c>
      <c r="AB49" s="31">
        <v>22792.814688089013</v>
      </c>
      <c r="AC49" s="31">
        <v>24584.51960462748</v>
      </c>
      <c r="AD49" s="31">
        <v>25669.016945271644</v>
      </c>
      <c r="AE49" s="31">
        <v>26092.49521291066</v>
      </c>
      <c r="AF49" s="31">
        <v>27418.261516574443</v>
      </c>
      <c r="AG49" s="31">
        <v>30603.487816903627</v>
      </c>
      <c r="AH49" s="31">
        <v>33990.24451930364</v>
      </c>
      <c r="AI49" s="31">
        <v>36783.988474915786</v>
      </c>
      <c r="AJ49" s="31">
        <v>38610.403989613136</v>
      </c>
      <c r="AK49" s="31">
        <v>41836.15638359439</v>
      </c>
      <c r="AL49" s="31">
        <v>45906.07886429963</v>
      </c>
      <c r="AM49" s="31">
        <v>47438.023051918244</v>
      </c>
      <c r="AN49" s="31">
        <v>54363.44847418268</v>
      </c>
      <c r="AO49" s="31">
        <v>58271.94338946205</v>
      </c>
      <c r="AP49" s="31">
        <v>57792.248912372066</v>
      </c>
      <c r="AQ49" s="31">
        <v>56861.57909222462</v>
      </c>
      <c r="AR49" s="31">
        <v>55299.716390399124</v>
      </c>
      <c r="AT49" s="32"/>
      <c r="AU49" s="32"/>
    </row>
    <row r="50" spans="1:45" s="27" customFormat="1" ht="32.25" customHeight="1">
      <c r="A50" s="464" t="s">
        <v>90</v>
      </c>
      <c r="B50" s="205" t="s">
        <v>103</v>
      </c>
      <c r="C50" s="205" t="s">
        <v>104</v>
      </c>
      <c r="D50" s="205" t="s">
        <v>105</v>
      </c>
      <c r="E50" s="205" t="s">
        <v>106</v>
      </c>
      <c r="F50" s="205" t="s">
        <v>107</v>
      </c>
      <c r="G50" s="205" t="s">
        <v>108</v>
      </c>
      <c r="H50" s="205" t="s">
        <v>109</v>
      </c>
      <c r="I50" s="205" t="s">
        <v>110</v>
      </c>
      <c r="J50" s="205" t="s">
        <v>111</v>
      </c>
      <c r="K50" s="205" t="s">
        <v>112</v>
      </c>
      <c r="L50" s="205" t="s">
        <v>113</v>
      </c>
      <c r="M50" s="205" t="s">
        <v>114</v>
      </c>
      <c r="N50" s="205" t="s">
        <v>115</v>
      </c>
      <c r="O50" s="205" t="s">
        <v>116</v>
      </c>
      <c r="P50" s="205" t="s">
        <v>117</v>
      </c>
      <c r="Q50" s="205" t="s">
        <v>118</v>
      </c>
      <c r="R50" s="205" t="s">
        <v>119</v>
      </c>
      <c r="S50" s="205" t="s">
        <v>120</v>
      </c>
      <c r="T50" s="205" t="s">
        <v>121</v>
      </c>
      <c r="U50" s="205" t="s">
        <v>122</v>
      </c>
      <c r="V50" s="205" t="s">
        <v>123</v>
      </c>
      <c r="W50" s="205" t="s">
        <v>124</v>
      </c>
      <c r="X50" s="205" t="s">
        <v>125</v>
      </c>
      <c r="Y50" s="205" t="s">
        <v>126</v>
      </c>
      <c r="Z50" s="205" t="s">
        <v>127</v>
      </c>
      <c r="AA50" s="205" t="s">
        <v>128</v>
      </c>
      <c r="AB50" s="205" t="s">
        <v>129</v>
      </c>
      <c r="AC50" s="205" t="s">
        <v>130</v>
      </c>
      <c r="AD50" s="205" t="s">
        <v>131</v>
      </c>
      <c r="AE50" s="205" t="s">
        <v>132</v>
      </c>
      <c r="AF50" s="205" t="s">
        <v>133</v>
      </c>
      <c r="AG50" s="205" t="s">
        <v>134</v>
      </c>
      <c r="AH50" s="205" t="s">
        <v>135</v>
      </c>
      <c r="AI50" s="205" t="s">
        <v>136</v>
      </c>
      <c r="AJ50" s="205" t="s">
        <v>137</v>
      </c>
      <c r="AK50" s="205" t="s">
        <v>138</v>
      </c>
      <c r="AL50" s="205" t="s">
        <v>139</v>
      </c>
      <c r="AM50" s="205" t="s">
        <v>7</v>
      </c>
      <c r="AN50" s="205" t="s">
        <v>4</v>
      </c>
      <c r="AO50" s="205" t="s">
        <v>143</v>
      </c>
      <c r="AP50" s="205" t="s">
        <v>147</v>
      </c>
      <c r="AQ50" s="205" t="s">
        <v>149</v>
      </c>
      <c r="AR50" s="204" t="s">
        <v>213</v>
      </c>
      <c r="AS50" s="32"/>
    </row>
    <row r="51" spans="1:47" s="27" customFormat="1" ht="18" customHeight="1">
      <c r="A51" s="468" t="s">
        <v>140</v>
      </c>
      <c r="B51" s="33"/>
      <c r="C51" s="33"/>
      <c r="D51" s="33"/>
      <c r="E51" s="33"/>
      <c r="F51" s="33"/>
      <c r="G51" s="33"/>
      <c r="H51" s="33"/>
      <c r="I51" s="33"/>
      <c r="J51" s="33"/>
      <c r="K51" s="33"/>
      <c r="L51" s="33"/>
      <c r="M51" s="33"/>
      <c r="N51" s="33"/>
      <c r="O51" s="33"/>
      <c r="P51" s="33"/>
      <c r="Q51" s="33"/>
      <c r="R51" s="33"/>
      <c r="S51" s="33"/>
      <c r="T51" s="33"/>
      <c r="U51" s="33">
        <f>U39/U$43</f>
        <v>0.38520262247702364</v>
      </c>
      <c r="V51" s="33">
        <f aca="true" t="shared" si="6" ref="V51:AR54">V39/V$43</f>
        <v>0.40077386259671965</v>
      </c>
      <c r="W51" s="33">
        <f t="shared" si="6"/>
        <v>0.41291563173738743</v>
      </c>
      <c r="X51" s="33">
        <f t="shared" si="6"/>
        <v>0.36347368314395917</v>
      </c>
      <c r="Y51" s="33">
        <f t="shared" si="6"/>
        <v>0.32232424070225363</v>
      </c>
      <c r="Z51" s="33">
        <f t="shared" si="6"/>
        <v>0.2961375534293318</v>
      </c>
      <c r="AA51" s="33">
        <f t="shared" si="6"/>
        <v>0.29791014469051974</v>
      </c>
      <c r="AB51" s="33">
        <f t="shared" si="6"/>
        <v>0.31115416065221074</v>
      </c>
      <c r="AC51" s="33">
        <f t="shared" si="6"/>
        <v>0.31716550743602223</v>
      </c>
      <c r="AD51" s="33">
        <f t="shared" si="6"/>
        <v>0.3329055300123987</v>
      </c>
      <c r="AE51" s="33">
        <f t="shared" si="6"/>
        <v>0.3366081189390962</v>
      </c>
      <c r="AF51" s="33">
        <f t="shared" si="6"/>
        <v>0.32333182726208565</v>
      </c>
      <c r="AG51" s="33">
        <f t="shared" si="6"/>
        <v>0.2874912771549144</v>
      </c>
      <c r="AH51" s="33">
        <f t="shared" si="6"/>
        <v>0.2807686671706806</v>
      </c>
      <c r="AI51" s="33">
        <f t="shared" si="6"/>
        <v>0.27440695464258463</v>
      </c>
      <c r="AJ51" s="33">
        <f t="shared" si="6"/>
        <v>0.28651782296937134</v>
      </c>
      <c r="AK51" s="33">
        <f t="shared" si="6"/>
        <v>0.2869158600212908</v>
      </c>
      <c r="AL51" s="33">
        <f t="shared" si="6"/>
        <v>0.2827383766896512</v>
      </c>
      <c r="AM51" s="33">
        <f t="shared" si="6"/>
        <v>0.27911230263502584</v>
      </c>
      <c r="AN51" s="33">
        <f t="shared" si="6"/>
        <v>0.2690056696783954</v>
      </c>
      <c r="AO51" s="33">
        <f t="shared" si="6"/>
        <v>0.26789141495693747</v>
      </c>
      <c r="AP51" s="33">
        <f t="shared" si="6"/>
        <v>0.2756136151057699</v>
      </c>
      <c r="AQ51" s="33">
        <f t="shared" si="6"/>
        <v>0.2921561656492372</v>
      </c>
      <c r="AR51" s="33">
        <f t="shared" si="6"/>
        <v>0.3168243283230879</v>
      </c>
      <c r="AS51" s="32"/>
      <c r="AT51" s="32"/>
      <c r="AU51" s="32"/>
    </row>
    <row r="52" spans="1:47" s="27" customFormat="1" ht="12.75" customHeight="1">
      <c r="A52" s="468" t="s">
        <v>42</v>
      </c>
      <c r="B52" s="33"/>
      <c r="C52" s="33"/>
      <c r="D52" s="33"/>
      <c r="E52" s="33"/>
      <c r="F52" s="33"/>
      <c r="G52" s="33"/>
      <c r="H52" s="33"/>
      <c r="I52" s="33"/>
      <c r="J52" s="33"/>
      <c r="K52" s="33"/>
      <c r="L52" s="33"/>
      <c r="M52" s="33"/>
      <c r="N52" s="33"/>
      <c r="O52" s="33"/>
      <c r="P52" s="33"/>
      <c r="Q52" s="33"/>
      <c r="R52" s="33"/>
      <c r="S52" s="33"/>
      <c r="T52" s="33"/>
      <c r="U52" s="33">
        <f>U40/U$43</f>
        <v>0.6097598376857735</v>
      </c>
      <c r="V52" s="33">
        <f aca="true" t="shared" si="7" ref="V52:AJ52">V40/V$43</f>
        <v>0.5905649602607708</v>
      </c>
      <c r="W52" s="33">
        <f t="shared" si="7"/>
        <v>0.5765246740066164</v>
      </c>
      <c r="X52" s="33">
        <f t="shared" si="7"/>
        <v>0.6292028374740907</v>
      </c>
      <c r="Y52" s="33">
        <f t="shared" si="7"/>
        <v>0.6718553817795688</v>
      </c>
      <c r="Z52" s="33">
        <f t="shared" si="7"/>
        <v>0.6990990422314591</v>
      </c>
      <c r="AA52" s="33">
        <f t="shared" si="7"/>
        <v>0.6979228115289482</v>
      </c>
      <c r="AB52" s="33">
        <f t="shared" si="7"/>
        <v>0.6705506808706718</v>
      </c>
      <c r="AC52" s="33">
        <f t="shared" si="7"/>
        <v>0.6490074946753139</v>
      </c>
      <c r="AD52" s="33">
        <f t="shared" si="7"/>
        <v>0.6305160050797688</v>
      </c>
      <c r="AE52" s="33">
        <f t="shared" si="7"/>
        <v>0.6277139968464566</v>
      </c>
      <c r="AF52" s="33">
        <f t="shared" si="7"/>
        <v>0.6402658410244105</v>
      </c>
      <c r="AG52" s="33">
        <f t="shared" si="7"/>
        <v>0.6764004895907318</v>
      </c>
      <c r="AH52" s="33">
        <f t="shared" si="7"/>
        <v>0.684355800342464</v>
      </c>
      <c r="AI52" s="33">
        <f t="shared" si="7"/>
        <v>0.6913681954597674</v>
      </c>
      <c r="AJ52" s="33">
        <f t="shared" si="7"/>
        <v>0.6794099348569449</v>
      </c>
      <c r="AK52" s="33">
        <f t="shared" si="6"/>
        <v>0.6809012107162606</v>
      </c>
      <c r="AL52" s="33">
        <f t="shared" si="6"/>
        <v>0.6872172312426953</v>
      </c>
      <c r="AM52" s="33">
        <f t="shared" si="6"/>
        <v>0.6781748896914561</v>
      </c>
      <c r="AN52" s="33">
        <f t="shared" si="6"/>
        <v>0.673864480997765</v>
      </c>
      <c r="AO52" s="33">
        <f t="shared" si="6"/>
        <v>0.6713241939874705</v>
      </c>
      <c r="AP52" s="33">
        <f t="shared" si="6"/>
        <v>0.6664527325183703</v>
      </c>
      <c r="AQ52" s="33">
        <f t="shared" si="6"/>
        <v>0.6536188869628553</v>
      </c>
      <c r="AR52" s="33">
        <f t="shared" si="6"/>
        <v>0.6246814610814735</v>
      </c>
      <c r="AT52" s="32"/>
      <c r="AU52" s="32"/>
    </row>
    <row r="53" spans="1:44" s="27" customFormat="1" ht="12.75" customHeight="1">
      <c r="A53" s="468" t="s">
        <v>27</v>
      </c>
      <c r="B53" s="33"/>
      <c r="C53" s="33"/>
      <c r="D53" s="33"/>
      <c r="E53" s="33"/>
      <c r="F53" s="33"/>
      <c r="G53" s="33"/>
      <c r="H53" s="33"/>
      <c r="I53" s="33"/>
      <c r="J53" s="33"/>
      <c r="K53" s="33"/>
      <c r="L53" s="33"/>
      <c r="M53" s="33"/>
      <c r="N53" s="33"/>
      <c r="O53" s="33"/>
      <c r="P53" s="33"/>
      <c r="Q53" s="33"/>
      <c r="R53" s="33"/>
      <c r="S53" s="33"/>
      <c r="T53" s="33"/>
      <c r="U53" s="33">
        <f>U41/U$43</f>
        <v>0.005037539837203099</v>
      </c>
      <c r="V53" s="33">
        <f t="shared" si="6"/>
        <v>0.00866117714250964</v>
      </c>
      <c r="W53" s="33">
        <f t="shared" si="6"/>
        <v>0.010559694255996059</v>
      </c>
      <c r="X53" s="33">
        <f t="shared" si="6"/>
        <v>0.007323479381950055</v>
      </c>
      <c r="Y53" s="33">
        <f t="shared" si="6"/>
        <v>0.005820377518177529</v>
      </c>
      <c r="Z53" s="33">
        <f t="shared" si="6"/>
        <v>0.004763404339208974</v>
      </c>
      <c r="AA53" s="33">
        <f t="shared" si="6"/>
        <v>0.004167043780532052</v>
      </c>
      <c r="AB53" s="33">
        <f t="shared" si="6"/>
        <v>0.005098481344324539</v>
      </c>
      <c r="AC53" s="33">
        <f t="shared" si="6"/>
        <v>0.004577730131656836</v>
      </c>
      <c r="AD53" s="33">
        <f t="shared" si="6"/>
        <v>0.004539861613314326</v>
      </c>
      <c r="AE53" s="33">
        <f t="shared" si="6"/>
        <v>0.005064508507901848</v>
      </c>
      <c r="AF53" s="33">
        <f t="shared" si="6"/>
        <v>0.005133444865679358</v>
      </c>
      <c r="AG53" s="33">
        <f t="shared" si="6"/>
        <v>0.004779829833778022</v>
      </c>
      <c r="AH53" s="33">
        <f t="shared" si="6"/>
        <v>0.004370883399144946</v>
      </c>
      <c r="AI53" s="33">
        <f t="shared" si="6"/>
        <v>0.003866019976340952</v>
      </c>
      <c r="AJ53" s="33">
        <f t="shared" si="6"/>
        <v>0.0035137822495580713</v>
      </c>
      <c r="AK53" s="33">
        <f t="shared" si="6"/>
        <v>0.0031285006671774827</v>
      </c>
      <c r="AL53" s="33">
        <f t="shared" si="6"/>
        <v>0.0027367447692568576</v>
      </c>
      <c r="AM53" s="33">
        <f t="shared" si="6"/>
        <v>0.002563434055010396</v>
      </c>
      <c r="AN53" s="33">
        <f t="shared" si="6"/>
        <v>0.00229703062748109</v>
      </c>
      <c r="AO53" s="33">
        <f t="shared" si="6"/>
        <v>0.0020252394121037555</v>
      </c>
      <c r="AP53" s="33">
        <f t="shared" si="6"/>
        <v>0.0018576911583243658</v>
      </c>
      <c r="AQ53" s="33">
        <f t="shared" si="6"/>
        <v>0.0018477504544187637</v>
      </c>
      <c r="AR53" s="33">
        <f t="shared" si="6"/>
        <v>0.0018826047390517635</v>
      </c>
    </row>
    <row r="54" spans="1:44" s="27" customFormat="1" ht="12.75" customHeight="1">
      <c r="A54" s="469" t="s">
        <v>37</v>
      </c>
      <c r="B54" s="33"/>
      <c r="C54" s="33"/>
      <c r="D54" s="33"/>
      <c r="E54" s="33"/>
      <c r="F54" s="33"/>
      <c r="G54" s="33"/>
      <c r="H54" s="33"/>
      <c r="I54" s="33"/>
      <c r="J54" s="33"/>
      <c r="K54" s="33"/>
      <c r="L54" s="33"/>
      <c r="M54" s="33"/>
      <c r="N54" s="33"/>
      <c r="O54" s="33"/>
      <c r="P54" s="33"/>
      <c r="Q54" s="33"/>
      <c r="R54" s="33"/>
      <c r="S54" s="33"/>
      <c r="T54" s="33"/>
      <c r="U54" s="33">
        <f>U42/U$43</f>
        <v>0</v>
      </c>
      <c r="V54" s="33">
        <f t="shared" si="6"/>
        <v>0</v>
      </c>
      <c r="W54" s="33">
        <f t="shared" si="6"/>
        <v>0</v>
      </c>
      <c r="X54" s="33">
        <f t="shared" si="6"/>
        <v>0</v>
      </c>
      <c r="Y54" s="33">
        <f t="shared" si="6"/>
        <v>0</v>
      </c>
      <c r="Z54" s="33">
        <f t="shared" si="6"/>
        <v>0</v>
      </c>
      <c r="AA54" s="33">
        <f t="shared" si="6"/>
        <v>0</v>
      </c>
      <c r="AB54" s="33">
        <f t="shared" si="6"/>
        <v>0.013196677132793008</v>
      </c>
      <c r="AC54" s="33">
        <f t="shared" si="6"/>
        <v>0.029249267757007005</v>
      </c>
      <c r="AD54" s="33">
        <f t="shared" si="6"/>
        <v>0.03203860329451832</v>
      </c>
      <c r="AE54" s="33">
        <f t="shared" si="6"/>
        <v>0.030613375706545497</v>
      </c>
      <c r="AF54" s="33">
        <f t="shared" si="6"/>
        <v>0.0312688868478245</v>
      </c>
      <c r="AG54" s="33">
        <f t="shared" si="6"/>
        <v>0.03132840342057567</v>
      </c>
      <c r="AH54" s="33">
        <f t="shared" si="6"/>
        <v>0.030504649087710427</v>
      </c>
      <c r="AI54" s="33">
        <f t="shared" si="6"/>
        <v>0.030358829921307187</v>
      </c>
      <c r="AJ54" s="33">
        <f t="shared" si="6"/>
        <v>0.03055845992412569</v>
      </c>
      <c r="AK54" s="33">
        <f t="shared" si="6"/>
        <v>0.029054428595270868</v>
      </c>
      <c r="AL54" s="33">
        <f t="shared" si="6"/>
        <v>0.027307647298396645</v>
      </c>
      <c r="AM54" s="33">
        <f t="shared" si="6"/>
        <v>0.040149373618507685</v>
      </c>
      <c r="AN54" s="33">
        <f t="shared" si="6"/>
        <v>0.054832818696358435</v>
      </c>
      <c r="AO54" s="33">
        <f t="shared" si="6"/>
        <v>0.05875915164348841</v>
      </c>
      <c r="AP54" s="33">
        <f t="shared" si="6"/>
        <v>0.056075961217535386</v>
      </c>
      <c r="AQ54" s="33">
        <f t="shared" si="6"/>
        <v>0.05237719693348879</v>
      </c>
      <c r="AR54" s="33">
        <f t="shared" si="6"/>
        <v>0.05661160585638673</v>
      </c>
    </row>
    <row r="55" spans="1:45" s="27" customFormat="1" ht="16.5" customHeight="1" thickBot="1">
      <c r="A55" s="465" t="s">
        <v>85</v>
      </c>
      <c r="B55" s="207"/>
      <c r="C55" s="207"/>
      <c r="D55" s="207"/>
      <c r="E55" s="207"/>
      <c r="F55" s="207"/>
      <c r="G55" s="207"/>
      <c r="H55" s="207"/>
      <c r="I55" s="207"/>
      <c r="J55" s="207"/>
      <c r="K55" s="207"/>
      <c r="L55" s="207"/>
      <c r="M55" s="207"/>
      <c r="N55" s="207"/>
      <c r="O55" s="207"/>
      <c r="P55" s="207"/>
      <c r="Q55" s="207"/>
      <c r="R55" s="207"/>
      <c r="S55" s="207"/>
      <c r="T55" s="207"/>
      <c r="U55" s="207">
        <f aca="true" t="shared" si="8" ref="U55:AR55">SUM(U51:U54)</f>
        <v>1.0000000000000002</v>
      </c>
      <c r="V55" s="207">
        <f t="shared" si="8"/>
        <v>1</v>
      </c>
      <c r="W55" s="207">
        <f t="shared" si="8"/>
        <v>0.9999999999999999</v>
      </c>
      <c r="X55" s="207">
        <f t="shared" si="8"/>
        <v>1</v>
      </c>
      <c r="Y55" s="207">
        <f t="shared" si="8"/>
        <v>1</v>
      </c>
      <c r="Z55" s="207">
        <f t="shared" si="8"/>
        <v>0.9999999999999999</v>
      </c>
      <c r="AA55" s="207">
        <f t="shared" si="8"/>
        <v>0.9999999999999999</v>
      </c>
      <c r="AB55" s="207">
        <f t="shared" si="8"/>
        <v>1.0000000000000002</v>
      </c>
      <c r="AC55" s="207">
        <f t="shared" si="8"/>
        <v>1</v>
      </c>
      <c r="AD55" s="207">
        <f t="shared" si="8"/>
        <v>1.0000000000000002</v>
      </c>
      <c r="AE55" s="207">
        <f t="shared" si="8"/>
        <v>1.0000000000000002</v>
      </c>
      <c r="AF55" s="207">
        <f t="shared" si="8"/>
        <v>1</v>
      </c>
      <c r="AG55" s="207">
        <f t="shared" si="8"/>
        <v>0.9999999999999999</v>
      </c>
      <c r="AH55" s="207">
        <f t="shared" si="8"/>
        <v>1</v>
      </c>
      <c r="AI55" s="207">
        <f t="shared" si="8"/>
        <v>1</v>
      </c>
      <c r="AJ55" s="207">
        <f t="shared" si="8"/>
        <v>1</v>
      </c>
      <c r="AK55" s="207">
        <f t="shared" si="8"/>
        <v>0.9999999999999999</v>
      </c>
      <c r="AL55" s="207">
        <f t="shared" si="8"/>
        <v>1</v>
      </c>
      <c r="AM55" s="207">
        <f t="shared" si="8"/>
        <v>1</v>
      </c>
      <c r="AN55" s="207">
        <f t="shared" si="8"/>
        <v>0.9999999999999999</v>
      </c>
      <c r="AO55" s="207">
        <f t="shared" si="8"/>
        <v>1</v>
      </c>
      <c r="AP55" s="207">
        <f t="shared" si="8"/>
        <v>1</v>
      </c>
      <c r="AQ55" s="207">
        <f t="shared" si="8"/>
        <v>1</v>
      </c>
      <c r="AR55" s="207">
        <f t="shared" si="8"/>
        <v>0.9999999999999998</v>
      </c>
      <c r="AS55" s="2"/>
    </row>
    <row r="56" spans="1:45" s="2" customFormat="1" ht="20.25" customHeight="1">
      <c r="A56" s="470" t="s">
        <v>226</v>
      </c>
      <c r="B56" s="471"/>
      <c r="C56" s="471"/>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70"/>
    </row>
    <row r="57" spans="1:44" s="70" customFormat="1" ht="23.25" customHeight="1">
      <c r="A57" s="473" t="s">
        <v>833</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row>
    <row r="58" spans="1:44" s="70" customFormat="1" ht="21" customHeight="1">
      <c r="A58" s="470" t="s">
        <v>967</v>
      </c>
      <c r="B58" s="474"/>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row>
    <row r="59" spans="1:45" s="70" customFormat="1" ht="13.5">
      <c r="A59" s="104"/>
      <c r="AS59" s="80"/>
    </row>
  </sheetData>
  <sheetProtection/>
  <mergeCells count="1">
    <mergeCell ref="A1:S1"/>
  </mergeCells>
  <printOptions/>
  <pageMargins left="0.7" right="0.7" top="0.75" bottom="0.75" header="0.3" footer="0.3"/>
  <pageSetup fitToHeight="1" fitToWidth="1" orientation="portrait" paperSize="9"/>
</worksheet>
</file>

<file path=xl/worksheets/sheet70.xml><?xml version="1.0" encoding="utf-8"?>
<worksheet xmlns="http://schemas.openxmlformats.org/spreadsheetml/2006/main" xmlns:r="http://schemas.openxmlformats.org/officeDocument/2006/relationships">
  <sheetPr>
    <tabColor rgb="FFC00000"/>
  </sheetPr>
  <dimension ref="A1:F11"/>
  <sheetViews>
    <sheetView zoomScalePageLayoutView="0" workbookViewId="0" topLeftCell="A1">
      <selection activeCell="A11" sqref="A11"/>
    </sheetView>
  </sheetViews>
  <sheetFormatPr defaultColWidth="9.140625" defaultRowHeight="12.75"/>
  <cols>
    <col min="1" max="1" width="14.57421875" style="0" customWidth="1"/>
    <col min="6" max="6" width="14.421875" style="0" customWidth="1"/>
  </cols>
  <sheetData>
    <row r="1" spans="1:6" ht="37.5" customHeight="1">
      <c r="A1" s="680" t="s">
        <v>873</v>
      </c>
      <c r="B1" s="680"/>
      <c r="C1" s="680"/>
      <c r="D1" s="680"/>
      <c r="E1" s="680"/>
      <c r="F1" s="680"/>
    </row>
    <row r="2" spans="1:6" ht="27.75" customHeight="1">
      <c r="A2" s="684" t="s">
        <v>495</v>
      </c>
      <c r="B2" s="681" t="s">
        <v>865</v>
      </c>
      <c r="C2" s="682"/>
      <c r="D2" s="682"/>
      <c r="E2" s="683"/>
      <c r="F2" s="686" t="s">
        <v>866</v>
      </c>
    </row>
    <row r="3" spans="1:6" ht="38.25">
      <c r="A3" s="685"/>
      <c r="B3" s="515" t="s">
        <v>867</v>
      </c>
      <c r="C3" s="516" t="s">
        <v>868</v>
      </c>
      <c r="D3" s="516" t="s">
        <v>869</v>
      </c>
      <c r="E3" s="517" t="s">
        <v>870</v>
      </c>
      <c r="F3" s="687"/>
    </row>
    <row r="4" spans="1:6" ht="12.75">
      <c r="A4" s="506" t="s">
        <v>297</v>
      </c>
      <c r="B4" s="511">
        <v>0.11599999999999999</v>
      </c>
      <c r="C4" s="511">
        <v>0.147</v>
      </c>
      <c r="D4" s="511">
        <v>0.17800000000000002</v>
      </c>
      <c r="E4" s="512">
        <v>0.109</v>
      </c>
      <c r="F4" s="512">
        <v>0.113</v>
      </c>
    </row>
    <row r="5" spans="1:6" ht="12.75">
      <c r="A5" s="506" t="s">
        <v>871</v>
      </c>
      <c r="B5" s="511">
        <v>0.084</v>
      </c>
      <c r="C5" s="511">
        <v>0.14300000000000002</v>
      </c>
      <c r="D5" s="511">
        <v>0.195</v>
      </c>
      <c r="E5" s="512">
        <v>0.125</v>
      </c>
      <c r="F5" s="512">
        <v>0.09</v>
      </c>
    </row>
    <row r="6" spans="1:6" ht="12.75">
      <c r="A6" s="506" t="s">
        <v>295</v>
      </c>
      <c r="B6" s="511">
        <v>0.044000000000000004</v>
      </c>
      <c r="C6" s="511">
        <v>0.08900000000000001</v>
      </c>
      <c r="D6" s="511">
        <v>0.10099999999999999</v>
      </c>
      <c r="E6" s="512">
        <v>0.075</v>
      </c>
      <c r="F6" s="512">
        <v>0.045</v>
      </c>
    </row>
    <row r="7" spans="1:6" ht="12.75">
      <c r="A7" s="506" t="s">
        <v>11</v>
      </c>
      <c r="B7" s="511">
        <v>0.015</v>
      </c>
      <c r="C7" s="511">
        <v>0.017</v>
      </c>
      <c r="D7" s="511">
        <v>0.02</v>
      </c>
      <c r="E7" s="512">
        <v>0.024</v>
      </c>
      <c r="F7" s="512">
        <v>0.013999999999999999</v>
      </c>
    </row>
    <row r="8" spans="1:6" ht="12.75">
      <c r="A8" s="509" t="s">
        <v>85</v>
      </c>
      <c r="B8" s="513">
        <v>0.045</v>
      </c>
      <c r="C8" s="513">
        <v>0.073</v>
      </c>
      <c r="D8" s="513">
        <v>0.092</v>
      </c>
      <c r="E8" s="514">
        <v>0.075</v>
      </c>
      <c r="F8" s="514">
        <v>0.049</v>
      </c>
    </row>
    <row r="9" spans="1:6" ht="23.25" customHeight="1">
      <c r="A9" s="70" t="s">
        <v>872</v>
      </c>
      <c r="B9" s="362"/>
      <c r="C9" s="362"/>
      <c r="D9" s="362"/>
      <c r="E9" s="362"/>
      <c r="F9" s="70"/>
    </row>
    <row r="10" spans="1:6" ht="24" customHeight="1">
      <c r="A10" s="70" t="s">
        <v>862</v>
      </c>
      <c r="B10" s="70"/>
      <c r="C10" s="70"/>
      <c r="D10" s="70"/>
      <c r="E10" s="70"/>
      <c r="F10" s="70"/>
    </row>
    <row r="11" spans="1:6" ht="24" customHeight="1">
      <c r="A11" s="3" t="s">
        <v>864</v>
      </c>
      <c r="B11" s="70"/>
      <c r="C11" s="70"/>
      <c r="D11" s="70"/>
      <c r="E11" s="70"/>
      <c r="F11" s="70"/>
    </row>
  </sheetData>
  <sheetProtection/>
  <mergeCells count="4">
    <mergeCell ref="B2:E2"/>
    <mergeCell ref="A2:A3"/>
    <mergeCell ref="F2:F3"/>
    <mergeCell ref="A1:F1"/>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sheetPr>
    <tabColor rgb="FFC00000"/>
  </sheetPr>
  <dimension ref="A1:G15"/>
  <sheetViews>
    <sheetView zoomScalePageLayoutView="0" workbookViewId="0" topLeftCell="A1">
      <selection activeCell="A1" sqref="A1:G1"/>
    </sheetView>
  </sheetViews>
  <sheetFormatPr defaultColWidth="9.140625" defaultRowHeight="12.75"/>
  <cols>
    <col min="1" max="1" width="32.8515625" style="0" customWidth="1"/>
    <col min="2" max="2" width="13.28125" style="0" customWidth="1"/>
    <col min="3" max="3" width="12.00390625" style="0" customWidth="1"/>
    <col min="4" max="7" width="13.28125" style="0" customWidth="1"/>
  </cols>
  <sheetData>
    <row r="1" spans="1:7" ht="34.5" customHeight="1">
      <c r="A1" s="680" t="s">
        <v>874</v>
      </c>
      <c r="B1" s="680"/>
      <c r="C1" s="680"/>
      <c r="D1" s="680"/>
      <c r="E1" s="680"/>
      <c r="F1" s="680"/>
      <c r="G1" s="680"/>
    </row>
    <row r="2" spans="1:7" ht="29.25" customHeight="1">
      <c r="A2" s="518" t="s">
        <v>890</v>
      </c>
      <c r="B2" s="519" t="s">
        <v>875</v>
      </c>
      <c r="C2" s="519" t="s">
        <v>513</v>
      </c>
      <c r="D2" s="519" t="s">
        <v>876</v>
      </c>
      <c r="E2" s="519" t="s">
        <v>877</v>
      </c>
      <c r="F2" s="519" t="s">
        <v>878</v>
      </c>
      <c r="G2" s="519" t="s">
        <v>879</v>
      </c>
    </row>
    <row r="3" spans="1:7" ht="12.75">
      <c r="A3" s="70" t="s">
        <v>303</v>
      </c>
      <c r="B3" s="224">
        <v>0.4316974370457701</v>
      </c>
      <c r="C3" s="224">
        <v>0.248533252623792</v>
      </c>
      <c r="D3" s="224">
        <v>0.16289109180631103</v>
      </c>
      <c r="E3" s="224">
        <v>0.08185938165516304</v>
      </c>
      <c r="F3" s="224">
        <v>0.05387874500330039</v>
      </c>
      <c r="G3" s="224">
        <v>0.021140091865663145</v>
      </c>
    </row>
    <row r="4" spans="1:7" ht="12.75">
      <c r="A4" s="70" t="s">
        <v>880</v>
      </c>
      <c r="B4" s="224">
        <v>0.36361550125201536</v>
      </c>
      <c r="C4" s="224">
        <v>0.12297752780208716</v>
      </c>
      <c r="D4" s="224">
        <v>0.22195989574049071</v>
      </c>
      <c r="E4" s="224">
        <v>0.14056122623964457</v>
      </c>
      <c r="F4" s="224">
        <v>0.10145166753480128</v>
      </c>
      <c r="G4" s="224">
        <v>0.0494341814309608</v>
      </c>
    </row>
    <row r="5" spans="1:7" ht="12.75">
      <c r="A5" s="70" t="s">
        <v>881</v>
      </c>
      <c r="B5" s="224">
        <v>0.4155324458308121</v>
      </c>
      <c r="C5" s="224">
        <v>0.23680560770774262</v>
      </c>
      <c r="D5" s="224">
        <v>0.17769715168628997</v>
      </c>
      <c r="E5" s="224">
        <v>0.09105100831316174</v>
      </c>
      <c r="F5" s="224">
        <v>0.06511467468790307</v>
      </c>
      <c r="G5" s="224">
        <v>0.013799111774090335</v>
      </c>
    </row>
    <row r="6" spans="1:7" ht="12.75">
      <c r="A6" s="70" t="s">
        <v>882</v>
      </c>
      <c r="B6" s="224">
        <v>0.3940986132205869</v>
      </c>
      <c r="C6" s="224">
        <v>0.4489468429094168</v>
      </c>
      <c r="D6" s="224">
        <v>0.12276728967963016</v>
      </c>
      <c r="E6" s="224">
        <v>0.022592734195274845</v>
      </c>
      <c r="F6" s="224">
        <v>0.009722845342253737</v>
      </c>
      <c r="G6" s="224">
        <v>0.0018716746528375113</v>
      </c>
    </row>
    <row r="7" spans="1:7" ht="12.75">
      <c r="A7" s="70" t="s">
        <v>883</v>
      </c>
      <c r="B7" s="224">
        <v>0.39141375440432674</v>
      </c>
      <c r="C7" s="224">
        <v>0.2686901427629312</v>
      </c>
      <c r="D7" s="224">
        <v>0.179183899054032</v>
      </c>
      <c r="E7" s="224">
        <v>0.08840995682669534</v>
      </c>
      <c r="F7" s="224">
        <v>0.05352065795012685</v>
      </c>
      <c r="G7" s="224">
        <v>0.018781589001887658</v>
      </c>
    </row>
    <row r="8" spans="1:7" ht="12.75">
      <c r="A8" s="237" t="s">
        <v>884</v>
      </c>
      <c r="B8" s="344">
        <v>0.5219747461031372</v>
      </c>
      <c r="C8" s="344">
        <v>0.2987042100137414</v>
      </c>
      <c r="D8" s="344">
        <v>0.111562011742229</v>
      </c>
      <c r="E8" s="344">
        <v>0.041529212333336264</v>
      </c>
      <c r="F8" s="344">
        <v>0.021563464828208135</v>
      </c>
      <c r="G8" s="344">
        <v>0.004666354979347892</v>
      </c>
    </row>
    <row r="9" spans="1:7" ht="24.75" customHeight="1">
      <c r="A9" s="70" t="s">
        <v>891</v>
      </c>
      <c r="B9" s="70"/>
      <c r="C9" s="70"/>
      <c r="D9" s="70"/>
      <c r="E9" s="70"/>
      <c r="F9" s="70"/>
      <c r="G9" s="70"/>
    </row>
    <row r="10" spans="1:7" ht="12.75">
      <c r="A10" s="70" t="s">
        <v>885</v>
      </c>
      <c r="B10" s="70"/>
      <c r="C10" s="70"/>
      <c r="D10" s="70"/>
      <c r="E10" s="70"/>
      <c r="F10" s="70"/>
      <c r="G10" s="70"/>
    </row>
    <row r="11" spans="1:7" ht="12.75">
      <c r="A11" s="70" t="s">
        <v>886</v>
      </c>
      <c r="B11" s="70"/>
      <c r="C11" s="70"/>
      <c r="D11" s="70"/>
      <c r="E11" s="70"/>
      <c r="F11" s="70"/>
      <c r="G11" s="70"/>
    </row>
    <row r="12" spans="1:7" ht="12.75">
      <c r="A12" s="70" t="s">
        <v>887</v>
      </c>
      <c r="B12" s="70"/>
      <c r="C12" s="70"/>
      <c r="D12" s="70"/>
      <c r="E12" s="70"/>
      <c r="F12" s="70"/>
      <c r="G12" s="70"/>
    </row>
    <row r="13" spans="1:7" ht="21.75" customHeight="1">
      <c r="A13" s="70" t="s">
        <v>888</v>
      </c>
      <c r="B13" s="70"/>
      <c r="C13" s="70"/>
      <c r="D13" s="70"/>
      <c r="E13" s="70"/>
      <c r="F13" s="70"/>
      <c r="G13" s="70"/>
    </row>
    <row r="14" spans="1:7" ht="12.75">
      <c r="A14" s="70" t="s">
        <v>889</v>
      </c>
      <c r="B14" s="70"/>
      <c r="C14" s="70"/>
      <c r="D14" s="70"/>
      <c r="E14" s="70"/>
      <c r="F14" s="70"/>
      <c r="G14" s="70"/>
    </row>
    <row r="15" ht="27" customHeight="1">
      <c r="A15" s="3" t="s">
        <v>864</v>
      </c>
    </row>
  </sheetData>
  <sheetProtection/>
  <mergeCells count="1">
    <mergeCell ref="A1:G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C00000"/>
    <pageSetUpPr fitToPage="1"/>
  </sheetPr>
  <dimension ref="A1:DA122"/>
  <sheetViews>
    <sheetView zoomScalePageLayoutView="0" workbookViewId="0" topLeftCell="A1">
      <selection activeCell="A1" sqref="A1:AM1"/>
    </sheetView>
  </sheetViews>
  <sheetFormatPr defaultColWidth="8.8515625" defaultRowHeight="12.75"/>
  <cols>
    <col min="1" max="1" width="38.7109375" style="292" customWidth="1"/>
    <col min="2" max="2" width="8.140625" style="0" customWidth="1"/>
    <col min="3" max="3" width="6.421875" style="0" customWidth="1"/>
    <col min="4" max="4" width="6.28125" style="0" customWidth="1"/>
    <col min="5" max="5" width="7.421875" style="0" customWidth="1"/>
    <col min="6" max="17" width="5.8515625" style="0" customWidth="1"/>
    <col min="18" max="18" width="6.7109375" style="0" customWidth="1"/>
    <col min="19" max="21" width="5.8515625" style="0" customWidth="1"/>
    <col min="22" max="22" width="6.8515625" style="0" customWidth="1"/>
    <col min="23" max="23" width="5.8515625" style="0" customWidth="1"/>
    <col min="24" max="24" width="7.140625" style="0" customWidth="1"/>
    <col min="25" max="29" width="6.421875" style="0" customWidth="1"/>
    <col min="30" max="30" width="7.421875" style="0" customWidth="1"/>
    <col min="31" max="31" width="6.421875" style="0" customWidth="1"/>
    <col min="32" max="35" width="6.7109375" style="0" customWidth="1"/>
    <col min="36" max="36" width="6.7109375" style="69" customWidth="1"/>
    <col min="37" max="38" width="6.7109375" style="70" customWidth="1"/>
    <col min="39" max="39" width="11.28125" style="70" customWidth="1"/>
  </cols>
  <sheetData>
    <row r="1" spans="1:39" s="2" customFormat="1" ht="29.25" customHeight="1">
      <c r="A1" s="607" t="s">
        <v>227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row>
    <row r="2" spans="1:105" s="20" customFormat="1" ht="26.25" customHeight="1">
      <c r="A2" s="58" t="s">
        <v>141</v>
      </c>
      <c r="B2" s="205" t="s">
        <v>108</v>
      </c>
      <c r="C2" s="205" t="s">
        <v>109</v>
      </c>
      <c r="D2" s="205" t="s">
        <v>110</v>
      </c>
      <c r="E2" s="205" t="s">
        <v>111</v>
      </c>
      <c r="F2" s="205" t="s">
        <v>112</v>
      </c>
      <c r="G2" s="205" t="s">
        <v>113</v>
      </c>
      <c r="H2" s="205" t="s">
        <v>114</v>
      </c>
      <c r="I2" s="205" t="s">
        <v>115</v>
      </c>
      <c r="J2" s="205" t="s">
        <v>116</v>
      </c>
      <c r="K2" s="205" t="s">
        <v>117</v>
      </c>
      <c r="L2" s="205" t="s">
        <v>118</v>
      </c>
      <c r="M2" s="205" t="s">
        <v>119</v>
      </c>
      <c r="N2" s="205" t="s">
        <v>120</v>
      </c>
      <c r="O2" s="205" t="s">
        <v>121</v>
      </c>
      <c r="P2" s="205" t="s">
        <v>122</v>
      </c>
      <c r="Q2" s="205" t="s">
        <v>123</v>
      </c>
      <c r="R2" s="205" t="s">
        <v>124</v>
      </c>
      <c r="S2" s="205" t="s">
        <v>125</v>
      </c>
      <c r="T2" s="205" t="s">
        <v>126</v>
      </c>
      <c r="U2" s="205" t="s">
        <v>127</v>
      </c>
      <c r="V2" s="205" t="s">
        <v>128</v>
      </c>
      <c r="W2" s="205" t="s">
        <v>129</v>
      </c>
      <c r="X2" s="205" t="s">
        <v>130</v>
      </c>
      <c r="Y2" s="205" t="s">
        <v>131</v>
      </c>
      <c r="Z2" s="205" t="s">
        <v>132</v>
      </c>
      <c r="AA2" s="205" t="s">
        <v>133</v>
      </c>
      <c r="AB2" s="205" t="s">
        <v>134</v>
      </c>
      <c r="AC2" s="205" t="s">
        <v>135</v>
      </c>
      <c r="AD2" s="205" t="s">
        <v>136</v>
      </c>
      <c r="AE2" s="205" t="s">
        <v>137</v>
      </c>
      <c r="AF2" s="205" t="s">
        <v>138</v>
      </c>
      <c r="AG2" s="205" t="s">
        <v>139</v>
      </c>
      <c r="AH2" s="205" t="s">
        <v>7</v>
      </c>
      <c r="AI2" s="205" t="s">
        <v>4</v>
      </c>
      <c r="AJ2" s="205" t="s">
        <v>143</v>
      </c>
      <c r="AK2" s="205" t="s">
        <v>147</v>
      </c>
      <c r="AL2" s="205" t="s">
        <v>149</v>
      </c>
      <c r="AM2" s="204" t="s">
        <v>213</v>
      </c>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spans="1:39" s="2" customFormat="1" ht="12" customHeight="1">
      <c r="A3" s="12" t="s">
        <v>834</v>
      </c>
      <c r="B3" s="56">
        <v>1944</v>
      </c>
      <c r="C3" s="56">
        <v>2011</v>
      </c>
      <c r="D3" s="56">
        <v>1893</v>
      </c>
      <c r="E3" s="56">
        <v>2538</v>
      </c>
      <c r="F3" s="37">
        <v>2707.932</v>
      </c>
      <c r="G3" s="37">
        <v>2709.076</v>
      </c>
      <c r="H3" s="37">
        <v>2522.746</v>
      </c>
      <c r="I3" s="37">
        <v>2758.906</v>
      </c>
      <c r="J3" s="37">
        <v>2747.1</v>
      </c>
      <c r="K3" s="37">
        <v>2813.489</v>
      </c>
      <c r="L3" s="37">
        <v>2659.507</v>
      </c>
      <c r="M3" s="37">
        <v>2881.547</v>
      </c>
      <c r="N3" s="37">
        <v>3198.286</v>
      </c>
      <c r="O3" s="37">
        <v>3322.151</v>
      </c>
      <c r="P3" s="37">
        <v>3404.81</v>
      </c>
      <c r="Q3" s="37">
        <v>3786</v>
      </c>
      <c r="R3" s="37">
        <v>4002</v>
      </c>
      <c r="S3" s="37">
        <v>3756</v>
      </c>
      <c r="T3" s="37">
        <v>3674.898</v>
      </c>
      <c r="U3" s="37">
        <v>3611.821</v>
      </c>
      <c r="V3" s="37">
        <v>3666</v>
      </c>
      <c r="W3" s="37">
        <v>3732.807</v>
      </c>
      <c r="X3" s="37">
        <v>3855.18</v>
      </c>
      <c r="Y3" s="37">
        <v>3763.71</v>
      </c>
      <c r="Z3" s="37">
        <v>3899.433</v>
      </c>
      <c r="AA3" s="37">
        <v>4340.879</v>
      </c>
      <c r="AB3" s="37">
        <v>4778.507</v>
      </c>
      <c r="AC3" s="37">
        <v>5139.638</v>
      </c>
      <c r="AD3" s="37">
        <v>5308.433</v>
      </c>
      <c r="AE3" s="37">
        <v>5167.979</v>
      </c>
      <c r="AF3" s="37">
        <v>5164.959</v>
      </c>
      <c r="AG3" s="37">
        <v>5542.893</v>
      </c>
      <c r="AH3" s="37">
        <v>6156</v>
      </c>
      <c r="AI3" s="37">
        <v>8094</v>
      </c>
      <c r="AJ3" s="37">
        <v>9308.234</v>
      </c>
      <c r="AK3" s="37">
        <v>9444.368</v>
      </c>
      <c r="AL3" s="37">
        <v>8959</v>
      </c>
      <c r="AM3" s="37">
        <v>9171</v>
      </c>
    </row>
    <row r="4" spans="1:39" s="2" customFormat="1" ht="12" customHeight="1">
      <c r="A4" s="8" t="s">
        <v>9</v>
      </c>
      <c r="B4" s="41">
        <v>1475.444</v>
      </c>
      <c r="C4" s="41">
        <v>1524.34</v>
      </c>
      <c r="D4" s="41">
        <v>1540.895</v>
      </c>
      <c r="E4" s="41">
        <v>2357.222</v>
      </c>
      <c r="F4" s="41">
        <v>2387.111</v>
      </c>
      <c r="G4" s="41">
        <v>2299.718</v>
      </c>
      <c r="H4" s="41">
        <v>2420.517</v>
      </c>
      <c r="I4" s="41">
        <v>2797.057</v>
      </c>
      <c r="J4" s="41">
        <v>3052.999052</v>
      </c>
      <c r="K4" s="41">
        <v>3597.379921</v>
      </c>
      <c r="L4" s="41">
        <v>3460.006551</v>
      </c>
      <c r="M4" s="41">
        <v>3754.329481</v>
      </c>
      <c r="N4" s="41">
        <v>4475.693249</v>
      </c>
      <c r="O4" s="41">
        <v>4777.844232</v>
      </c>
      <c r="P4" s="41">
        <v>4935.191005</v>
      </c>
      <c r="Q4" s="41">
        <v>5792.702829</v>
      </c>
      <c r="R4" s="41">
        <v>6175.902364</v>
      </c>
      <c r="S4" s="41">
        <v>5654.453265</v>
      </c>
      <c r="T4" s="41">
        <v>5519.474492</v>
      </c>
      <c r="U4" s="41">
        <v>5471.70771</v>
      </c>
      <c r="V4" s="41">
        <v>5780.032888</v>
      </c>
      <c r="W4" s="41">
        <v>6331.091265</v>
      </c>
      <c r="X4" s="41">
        <v>7232.781489</v>
      </c>
      <c r="Y4" s="41">
        <v>7208.500491</v>
      </c>
      <c r="Z4" s="41">
        <v>7956.304184</v>
      </c>
      <c r="AA4" s="41">
        <v>9975.09234</v>
      </c>
      <c r="AB4" s="41">
        <v>11641.551718</v>
      </c>
      <c r="AC4" s="41">
        <v>12707.897337</v>
      </c>
      <c r="AD4" s="41">
        <v>13149.93976</v>
      </c>
      <c r="AE4" s="41">
        <v>12693.127982</v>
      </c>
      <c r="AF4" s="41">
        <v>12817.316257</v>
      </c>
      <c r="AG4" s="41">
        <v>14676.345</v>
      </c>
      <c r="AH4" s="41">
        <v>18291</v>
      </c>
      <c r="AI4" s="41">
        <v>29992.440234</v>
      </c>
      <c r="AJ4" s="41">
        <v>35676.927369</v>
      </c>
      <c r="AK4" s="41">
        <v>33575.066024</v>
      </c>
      <c r="AL4" s="41">
        <v>32061</v>
      </c>
      <c r="AM4" s="41">
        <v>33728</v>
      </c>
    </row>
    <row r="5" spans="1:39" s="2" customFormat="1" ht="12" customHeight="1">
      <c r="A5" s="8" t="s">
        <v>228</v>
      </c>
      <c r="B5" s="41">
        <v>6036.038820035026</v>
      </c>
      <c r="C5" s="41">
        <v>5837.3725678688525</v>
      </c>
      <c r="D5" s="41">
        <v>5478.6439637747335</v>
      </c>
      <c r="E5" s="41">
        <v>7532.662521367991</v>
      </c>
      <c r="F5" s="41">
        <v>6742.679336831922</v>
      </c>
      <c r="G5" s="41">
        <v>5864.682597467249</v>
      </c>
      <c r="H5" s="41">
        <v>5799.2111705846155</v>
      </c>
      <c r="I5" s="41">
        <v>6540.353623343342</v>
      </c>
      <c r="J5" s="41">
        <v>6850.800831421634</v>
      </c>
      <c r="K5" s="41">
        <v>7795.302041056735</v>
      </c>
      <c r="L5" s="41">
        <v>7381.220915866631</v>
      </c>
      <c r="M5" s="41">
        <v>7706.470557501548</v>
      </c>
      <c r="N5" s="41">
        <v>8822.818904585687</v>
      </c>
      <c r="O5" s="41">
        <v>8971.7467943591</v>
      </c>
      <c r="P5" s="41">
        <v>8840.804279171625</v>
      </c>
      <c r="Q5" s="41">
        <v>9935.038252886081</v>
      </c>
      <c r="R5" s="41">
        <v>10268.086040006718</v>
      </c>
      <c r="S5" s="41">
        <v>9147.213745782134</v>
      </c>
      <c r="T5" s="41">
        <v>8688.188432838491</v>
      </c>
      <c r="U5" s="41">
        <v>8381.43629000105</v>
      </c>
      <c r="V5" s="41">
        <v>8599.95262742196</v>
      </c>
      <c r="W5" s="41">
        <v>9214.43984510243</v>
      </c>
      <c r="X5" s="41">
        <v>10352.627602355662</v>
      </c>
      <c r="Y5" s="41">
        <v>10101.241035966625</v>
      </c>
      <c r="Z5" s="41">
        <v>10755.560371329073</v>
      </c>
      <c r="AA5" s="41">
        <v>13127.558705659943</v>
      </c>
      <c r="AB5" s="41">
        <v>15099.499806318314</v>
      </c>
      <c r="AC5" s="41">
        <v>16142.00101323465</v>
      </c>
      <c r="AD5" s="41">
        <v>16218.444182560506</v>
      </c>
      <c r="AE5" s="41">
        <v>15174.329191828414</v>
      </c>
      <c r="AF5" s="41">
        <v>14712.893407224434</v>
      </c>
      <c r="AG5" s="41">
        <v>16458.722733282444</v>
      </c>
      <c r="AH5" s="41">
        <v>19424.562364750596</v>
      </c>
      <c r="AI5" s="41">
        <v>32533.464292719626</v>
      </c>
      <c r="AJ5" s="41">
        <v>38227.37167247947</v>
      </c>
      <c r="AK5" s="41">
        <v>34715.526256594334</v>
      </c>
      <c r="AL5" s="41">
        <v>32689.61413157343</v>
      </c>
      <c r="AM5" s="41">
        <v>33728</v>
      </c>
    </row>
    <row r="6" spans="1:39" s="2" customFormat="1" ht="12" customHeight="1">
      <c r="A6" s="12" t="s">
        <v>91</v>
      </c>
      <c r="B6" s="41">
        <v>758.9732510288065</v>
      </c>
      <c r="C6" s="41">
        <v>758.0009945300845</v>
      </c>
      <c r="D6" s="41">
        <v>813.9963021658742</v>
      </c>
      <c r="E6" s="41">
        <v>928.7714736012608</v>
      </c>
      <c r="F6" s="41">
        <v>881.525459280366</v>
      </c>
      <c r="G6" s="41">
        <v>848.8938663957748</v>
      </c>
      <c r="H6" s="41">
        <v>959.4770936114852</v>
      </c>
      <c r="I6" s="41">
        <v>1013.8283073073168</v>
      </c>
      <c r="J6" s="41">
        <v>1111.3534461796078</v>
      </c>
      <c r="K6" s="41">
        <v>1278.6187971589725</v>
      </c>
      <c r="L6" s="41">
        <v>1300.9954668290025</v>
      </c>
      <c r="M6" s="41">
        <v>1302.8867760963121</v>
      </c>
      <c r="N6" s="41">
        <v>1399.4036959171256</v>
      </c>
      <c r="O6" s="41">
        <v>1438.177925085284</v>
      </c>
      <c r="P6" s="41">
        <v>1449.4761836930695</v>
      </c>
      <c r="Q6" s="41">
        <v>1530.032442947702</v>
      </c>
      <c r="R6" s="41">
        <v>1543.203989005497</v>
      </c>
      <c r="S6" s="41">
        <v>1505.4454912140575</v>
      </c>
      <c r="T6" s="41">
        <v>1501.9395074366691</v>
      </c>
      <c r="U6" s="41">
        <v>1514.9443203303817</v>
      </c>
      <c r="V6" s="41">
        <v>1576.6592711402072</v>
      </c>
      <c r="W6" s="41">
        <v>1696.0671325894964</v>
      </c>
      <c r="X6" s="41">
        <v>1876.1203080011828</v>
      </c>
      <c r="Y6" s="41">
        <v>1915.2645902580166</v>
      </c>
      <c r="Z6" s="41">
        <v>2040.3746349789826</v>
      </c>
      <c r="AA6" s="41">
        <v>2297.9429604004167</v>
      </c>
      <c r="AB6" s="41">
        <v>2436.232010960746</v>
      </c>
      <c r="AC6" s="41">
        <v>2472.5277027292586</v>
      </c>
      <c r="AD6" s="41">
        <v>2477.1791901677952</v>
      </c>
      <c r="AE6" s="41">
        <v>2456.1105960376385</v>
      </c>
      <c r="AF6" s="41">
        <v>2481.5910943339536</v>
      </c>
      <c r="AG6" s="41">
        <v>2647.77707236997</v>
      </c>
      <c r="AH6" s="41">
        <v>2971.2475633528265</v>
      </c>
      <c r="AI6" s="41">
        <v>3705.515225352113</v>
      </c>
      <c r="AJ6" s="41">
        <v>3832.8352476957493</v>
      </c>
      <c r="AK6" s="41">
        <v>3555.035765654197</v>
      </c>
      <c r="AL6" s="41">
        <v>3578.6360084830894</v>
      </c>
      <c r="AM6" s="41">
        <v>3677.6796423508886</v>
      </c>
    </row>
    <row r="7" spans="1:39" s="2" customFormat="1" ht="12" customHeight="1">
      <c r="A7" s="12" t="s">
        <v>92</v>
      </c>
      <c r="B7" s="41">
        <v>3104.9582407587586</v>
      </c>
      <c r="C7" s="41">
        <v>2902.7213166926167</v>
      </c>
      <c r="D7" s="41">
        <v>2894.1595159929916</v>
      </c>
      <c r="E7" s="41">
        <v>2967.9521360787985</v>
      </c>
      <c r="F7" s="41">
        <v>2489.9736540031004</v>
      </c>
      <c r="G7" s="41">
        <v>2164.8276377138363</v>
      </c>
      <c r="H7" s="41">
        <v>2298.7693452232666</v>
      </c>
      <c r="I7" s="41">
        <v>2370.6330057433424</v>
      </c>
      <c r="J7" s="41">
        <v>2493.8301595943485</v>
      </c>
      <c r="K7" s="41">
        <v>2770.688650659994</v>
      </c>
      <c r="L7" s="41">
        <v>2775.4094709533124</v>
      </c>
      <c r="M7" s="41">
        <v>2674.4212596572424</v>
      </c>
      <c r="N7" s="41">
        <v>2758.6084873540663</v>
      </c>
      <c r="O7" s="41">
        <v>2700.5836864004978</v>
      </c>
      <c r="P7" s="41">
        <v>2596.563179493606</v>
      </c>
      <c r="Q7" s="41">
        <v>2624.1516779942103</v>
      </c>
      <c r="R7" s="41">
        <v>2565.738640681339</v>
      </c>
      <c r="S7" s="41">
        <v>2435.360422199716</v>
      </c>
      <c r="T7" s="41">
        <v>2364.1985254661467</v>
      </c>
      <c r="U7" s="41">
        <v>2320.55694066817</v>
      </c>
      <c r="V7" s="41">
        <v>2345.868147141833</v>
      </c>
      <c r="W7" s="41">
        <v>2468.501544575551</v>
      </c>
      <c r="X7" s="41">
        <v>2685.3811241902226</v>
      </c>
      <c r="Y7" s="41">
        <v>2683.852112932884</v>
      </c>
      <c r="Z7" s="41">
        <v>2758.2369978735555</v>
      </c>
      <c r="AA7" s="41">
        <v>3024.1706128320884</v>
      </c>
      <c r="AB7" s="41">
        <v>3159.878138991596</v>
      </c>
      <c r="AC7" s="41">
        <v>3140.6883156429794</v>
      </c>
      <c r="AD7" s="41">
        <v>3055.2225454405298</v>
      </c>
      <c r="AE7" s="41">
        <v>2936.2211401842796</v>
      </c>
      <c r="AF7" s="41">
        <v>2848.598296177072</v>
      </c>
      <c r="AG7" s="41">
        <v>2969.337985287186</v>
      </c>
      <c r="AH7" s="41">
        <v>3155.386998822384</v>
      </c>
      <c r="AI7" s="41">
        <v>4019.454446839588</v>
      </c>
      <c r="AJ7" s="41">
        <v>4106.83397865583</v>
      </c>
      <c r="AK7" s="41">
        <v>3675.791355927081</v>
      </c>
      <c r="AL7" s="41">
        <v>3648.80166665626</v>
      </c>
      <c r="AM7" s="41">
        <v>3677.6796423508886</v>
      </c>
    </row>
    <row r="8" spans="1:39" ht="24.75" customHeight="1">
      <c r="A8" s="36" t="s">
        <v>93</v>
      </c>
      <c r="B8" s="205" t="s">
        <v>108</v>
      </c>
      <c r="C8" s="205" t="s">
        <v>109</v>
      </c>
      <c r="D8" s="205" t="s">
        <v>110</v>
      </c>
      <c r="E8" s="205" t="s">
        <v>111</v>
      </c>
      <c r="F8" s="205" t="s">
        <v>112</v>
      </c>
      <c r="G8" s="205" t="s">
        <v>113</v>
      </c>
      <c r="H8" s="205" t="s">
        <v>114</v>
      </c>
      <c r="I8" s="205" t="s">
        <v>115</v>
      </c>
      <c r="J8" s="205" t="s">
        <v>116</v>
      </c>
      <c r="K8" s="205" t="s">
        <v>117</v>
      </c>
      <c r="L8" s="205" t="s">
        <v>118</v>
      </c>
      <c r="M8" s="205" t="s">
        <v>119</v>
      </c>
      <c r="N8" s="205" t="s">
        <v>120</v>
      </c>
      <c r="O8" s="205" t="s">
        <v>121</v>
      </c>
      <c r="P8" s="205" t="s">
        <v>122</v>
      </c>
      <c r="Q8" s="205" t="s">
        <v>123</v>
      </c>
      <c r="R8" s="205" t="s">
        <v>124</v>
      </c>
      <c r="S8" s="205" t="s">
        <v>125</v>
      </c>
      <c r="T8" s="205" t="s">
        <v>126</v>
      </c>
      <c r="U8" s="205" t="s">
        <v>127</v>
      </c>
      <c r="V8" s="205" t="s">
        <v>128</v>
      </c>
      <c r="W8" s="205" t="s">
        <v>129</v>
      </c>
      <c r="X8" s="205" t="s">
        <v>130</v>
      </c>
      <c r="Y8" s="205" t="s">
        <v>131</v>
      </c>
      <c r="Z8" s="205" t="s">
        <v>132</v>
      </c>
      <c r="AA8" s="205" t="s">
        <v>133</v>
      </c>
      <c r="AB8" s="205" t="s">
        <v>134</v>
      </c>
      <c r="AC8" s="205" t="s">
        <v>135</v>
      </c>
      <c r="AD8" s="205" t="s">
        <v>136</v>
      </c>
      <c r="AE8" s="205" t="s">
        <v>137</v>
      </c>
      <c r="AF8" s="205" t="s">
        <v>138</v>
      </c>
      <c r="AG8" s="205" t="s">
        <v>139</v>
      </c>
      <c r="AH8" s="205" t="s">
        <v>7</v>
      </c>
      <c r="AI8" s="205" t="s">
        <v>4</v>
      </c>
      <c r="AJ8" s="205" t="s">
        <v>143</v>
      </c>
      <c r="AK8" s="205" t="s">
        <v>147</v>
      </c>
      <c r="AL8" s="205" t="s">
        <v>149</v>
      </c>
      <c r="AM8" s="204" t="s">
        <v>213</v>
      </c>
    </row>
    <row r="9" spans="1:39" s="2" customFormat="1" ht="12" customHeight="1">
      <c r="A9" s="12" t="s">
        <v>834</v>
      </c>
      <c r="B9" s="89">
        <v>449.231</v>
      </c>
      <c r="C9" s="195">
        <v>499.034</v>
      </c>
      <c r="D9" s="89">
        <v>510.448</v>
      </c>
      <c r="E9" s="89">
        <v>606.024</v>
      </c>
      <c r="F9" s="25">
        <v>716.522</v>
      </c>
      <c r="G9" s="25">
        <v>658.893</v>
      </c>
      <c r="H9" s="25">
        <v>640.65</v>
      </c>
      <c r="I9" s="25">
        <v>648.582</v>
      </c>
      <c r="J9" s="25">
        <v>652.014</v>
      </c>
      <c r="K9" s="25">
        <v>685.961</v>
      </c>
      <c r="L9" s="25">
        <v>631.226</v>
      </c>
      <c r="M9" s="25">
        <v>635.326</v>
      </c>
      <c r="N9" s="25">
        <v>678.847</v>
      </c>
      <c r="O9" s="25">
        <v>727.566</v>
      </c>
      <c r="P9" s="25">
        <v>761.276</v>
      </c>
      <c r="Q9" s="25">
        <v>881.344</v>
      </c>
      <c r="R9" s="25">
        <v>976.385</v>
      </c>
      <c r="S9" s="25">
        <v>1068.102</v>
      </c>
      <c r="T9" s="25">
        <v>1056.56</v>
      </c>
      <c r="U9" s="25">
        <v>1082.851</v>
      </c>
      <c r="V9" s="25">
        <v>1191.424</v>
      </c>
      <c r="W9" s="25">
        <v>1115.684</v>
      </c>
      <c r="X9" s="25">
        <v>1162.936</v>
      </c>
      <c r="Y9" s="25">
        <v>1169.668</v>
      </c>
      <c r="Z9" s="25">
        <v>1174.249</v>
      </c>
      <c r="AA9" s="25">
        <v>1295.089</v>
      </c>
      <c r="AB9" s="25">
        <v>1354.724</v>
      </c>
      <c r="AC9" s="25">
        <v>1389.608</v>
      </c>
      <c r="AD9" s="25">
        <v>1408.652</v>
      </c>
      <c r="AE9" s="25">
        <v>1419.055</v>
      </c>
      <c r="AF9" s="25">
        <v>1417.211</v>
      </c>
      <c r="AG9" s="25">
        <v>1450.246</v>
      </c>
      <c r="AH9" s="25">
        <v>1451.213</v>
      </c>
      <c r="AI9" s="25">
        <v>1593.467</v>
      </c>
      <c r="AJ9" s="25">
        <v>1633.4</v>
      </c>
      <c r="AK9" s="25">
        <v>1646</v>
      </c>
      <c r="AL9" s="25">
        <v>1633</v>
      </c>
      <c r="AM9" s="25">
        <v>1627</v>
      </c>
    </row>
    <row r="10" spans="1:42" s="2" customFormat="1" ht="12" customHeight="1">
      <c r="A10" s="8" t="s">
        <v>160</v>
      </c>
      <c r="B10" s="29">
        <v>240.093</v>
      </c>
      <c r="C10" s="196">
        <v>250.093</v>
      </c>
      <c r="D10" s="29">
        <v>269.963</v>
      </c>
      <c r="E10" s="29">
        <v>338.42</v>
      </c>
      <c r="F10" s="29">
        <v>368.811</v>
      </c>
      <c r="G10" s="29">
        <v>366.99</v>
      </c>
      <c r="H10" s="29">
        <v>351.995</v>
      </c>
      <c r="I10" s="29">
        <v>352.998</v>
      </c>
      <c r="J10" s="29">
        <v>374.598</v>
      </c>
      <c r="K10" s="29">
        <v>411.471</v>
      </c>
      <c r="L10" s="29">
        <v>392.995</v>
      </c>
      <c r="M10" s="29">
        <v>411.997</v>
      </c>
      <c r="N10" s="29">
        <v>408.414</v>
      </c>
      <c r="O10" s="29">
        <v>436.999</v>
      </c>
      <c r="P10" s="29">
        <v>457.995</v>
      </c>
      <c r="Q10" s="29">
        <v>519.645</v>
      </c>
      <c r="R10" s="29">
        <v>579.561</v>
      </c>
      <c r="S10" s="29">
        <v>583.287</v>
      </c>
      <c r="T10" s="29">
        <v>582.565</v>
      </c>
      <c r="U10" s="29">
        <v>582.98</v>
      </c>
      <c r="V10" s="29">
        <v>583.145</v>
      </c>
      <c r="W10" s="29">
        <v>583.2</v>
      </c>
      <c r="X10" s="29">
        <v>613.783</v>
      </c>
      <c r="Y10" s="29">
        <v>618.899</v>
      </c>
      <c r="Z10" s="29">
        <v>620.842</v>
      </c>
      <c r="AA10" s="29">
        <v>690.63</v>
      </c>
      <c r="AB10" s="29">
        <v>724.707</v>
      </c>
      <c r="AC10" s="29">
        <v>759.189</v>
      </c>
      <c r="AD10" s="29">
        <v>770.189</v>
      </c>
      <c r="AE10" s="29">
        <v>778.458</v>
      </c>
      <c r="AF10" s="29">
        <v>770.75</v>
      </c>
      <c r="AG10" s="29">
        <v>770.69</v>
      </c>
      <c r="AH10" s="29">
        <v>757.268</v>
      </c>
      <c r="AI10" s="29">
        <v>735.706</v>
      </c>
      <c r="AJ10" s="29">
        <v>757.325</v>
      </c>
      <c r="AK10" s="29">
        <v>736</v>
      </c>
      <c r="AL10" s="29">
        <v>735</v>
      </c>
      <c r="AM10" s="29">
        <v>733</v>
      </c>
      <c r="AN10" s="77"/>
      <c r="AO10" s="77"/>
      <c r="AP10" s="77"/>
    </row>
    <row r="11" spans="1:42" s="2" customFormat="1" ht="12" customHeight="1">
      <c r="A11" s="8" t="s">
        <v>228</v>
      </c>
      <c r="B11" s="29">
        <v>982.2200425218914</v>
      </c>
      <c r="C11" s="208">
        <v>957.7167939016393</v>
      </c>
      <c r="D11" s="29">
        <v>959.8520083409438</v>
      </c>
      <c r="E11" s="29">
        <v>1081.44402626539</v>
      </c>
      <c r="F11" s="29">
        <v>1041.7505968077387</v>
      </c>
      <c r="G11" s="29">
        <v>935.8886030567687</v>
      </c>
      <c r="H11" s="29">
        <v>843.3294771282052</v>
      </c>
      <c r="I11" s="29">
        <v>825.4146227027026</v>
      </c>
      <c r="J11" s="29">
        <v>840.5820788472623</v>
      </c>
      <c r="K11" s="29">
        <v>891.6324648979592</v>
      </c>
      <c r="L11" s="29">
        <v>838.3749773515983</v>
      </c>
      <c r="M11" s="29">
        <v>845.7016802460458</v>
      </c>
      <c r="N11" s="29">
        <v>805.096006278481</v>
      </c>
      <c r="O11" s="29">
        <v>820.5885723794213</v>
      </c>
      <c r="P11" s="29">
        <v>820.4432516871166</v>
      </c>
      <c r="Q11" s="29">
        <v>891.2407740088107</v>
      </c>
      <c r="R11" s="29">
        <v>963.5810060925268</v>
      </c>
      <c r="S11" s="29">
        <v>943.5838646260388</v>
      </c>
      <c r="T11" s="29">
        <v>917.0138392183289</v>
      </c>
      <c r="U11" s="29">
        <v>892.9953841311476</v>
      </c>
      <c r="V11" s="29">
        <v>867.6454740127388</v>
      </c>
      <c r="W11" s="29">
        <v>848.8049046728972</v>
      </c>
      <c r="X11" s="29">
        <v>878.5370935539216</v>
      </c>
      <c r="Y11" s="29">
        <v>867.2605327174566</v>
      </c>
      <c r="Z11" s="29">
        <v>839.2720360648148</v>
      </c>
      <c r="AA11" s="29">
        <v>908.8924252394366</v>
      </c>
      <c r="AB11" s="29">
        <v>939.9703296612994</v>
      </c>
      <c r="AC11" s="29">
        <v>964.347545644372</v>
      </c>
      <c r="AD11" s="29">
        <v>949.9106105807814</v>
      </c>
      <c r="AE11" s="29">
        <v>930.6278145752303</v>
      </c>
      <c r="AF11" s="29">
        <v>884.7376756756756</v>
      </c>
      <c r="AG11" s="29">
        <v>864.2869204364879</v>
      </c>
      <c r="AH11" s="29">
        <v>804.1987585604918</v>
      </c>
      <c r="AI11" s="29">
        <v>798.0365950285812</v>
      </c>
      <c r="AJ11" s="29">
        <v>811.4640577769012</v>
      </c>
      <c r="AK11" s="29">
        <v>761.00006196829</v>
      </c>
      <c r="AL11" s="29">
        <v>749.4110098470563</v>
      </c>
      <c r="AM11" s="29">
        <v>733</v>
      </c>
      <c r="AN11" s="77"/>
      <c r="AO11" s="77"/>
      <c r="AP11" s="77"/>
    </row>
    <row r="12" spans="1:42" s="2" customFormat="1" ht="12" customHeight="1">
      <c r="A12" s="12" t="s">
        <v>91</v>
      </c>
      <c r="B12" s="209">
        <v>534.4533213424719</v>
      </c>
      <c r="C12" s="209">
        <v>501.1542299723065</v>
      </c>
      <c r="D12" s="209">
        <v>528.8746356142055</v>
      </c>
      <c r="E12" s="209">
        <v>558.42672897443</v>
      </c>
      <c r="F12" s="41">
        <v>514.7239024063462</v>
      </c>
      <c r="G12" s="41">
        <v>556.9796613410675</v>
      </c>
      <c r="H12" s="41">
        <v>549.4341684226957</v>
      </c>
      <c r="I12" s="41">
        <v>544.2611728355089</v>
      </c>
      <c r="J12" s="41">
        <v>574.5244734008779</v>
      </c>
      <c r="K12" s="41">
        <v>599.8460553879885</v>
      </c>
      <c r="L12" s="41">
        <v>622.5900073824589</v>
      </c>
      <c r="M12" s="41">
        <v>648.4812521445683</v>
      </c>
      <c r="N12" s="41">
        <v>601.6289384795101</v>
      </c>
      <c r="O12" s="41">
        <v>600.6314203797318</v>
      </c>
      <c r="P12" s="41">
        <v>601.6149202129058</v>
      </c>
      <c r="Q12" s="41">
        <v>589.6051938857019</v>
      </c>
      <c r="R12" s="41">
        <v>593.5783528014052</v>
      </c>
      <c r="S12" s="41">
        <v>546.0967210996702</v>
      </c>
      <c r="T12" s="41">
        <v>551.3790035587189</v>
      </c>
      <c r="U12" s="41">
        <v>538.3750857689562</v>
      </c>
      <c r="V12" s="41">
        <v>489.45211780189084</v>
      </c>
      <c r="W12" s="41">
        <v>522.7286579354011</v>
      </c>
      <c r="X12" s="41">
        <v>527.7874276830368</v>
      </c>
      <c r="Y12" s="41">
        <v>529.123648761871</v>
      </c>
      <c r="Z12" s="41">
        <v>528.7140972655715</v>
      </c>
      <c r="AA12" s="41">
        <v>533.2683699730289</v>
      </c>
      <c r="AB12" s="41">
        <v>534.9480779848884</v>
      </c>
      <c r="AC12" s="41">
        <v>546.3332105169228</v>
      </c>
      <c r="AD12" s="41">
        <v>546.7560476256733</v>
      </c>
      <c r="AE12" s="41">
        <v>548.5749319089111</v>
      </c>
      <c r="AF12" s="41">
        <v>543.8498572195672</v>
      </c>
      <c r="AG12" s="41">
        <v>531.4201866441969</v>
      </c>
      <c r="AH12" s="41">
        <v>521.8172659699162</v>
      </c>
      <c r="AI12" s="41">
        <v>461.7014346704387</v>
      </c>
      <c r="AJ12" s="41">
        <v>463.64944287988243</v>
      </c>
      <c r="AK12" s="41">
        <v>447.1445929526124</v>
      </c>
      <c r="AL12" s="41">
        <v>450.09185548071036</v>
      </c>
      <c r="AM12" s="41">
        <v>450.52243392747386</v>
      </c>
      <c r="AN12" s="77"/>
      <c r="AO12" s="77"/>
      <c r="AP12" s="77"/>
    </row>
    <row r="13" spans="1:42" s="2" customFormat="1" ht="12" customHeight="1">
      <c r="A13" s="12" t="s">
        <v>92</v>
      </c>
      <c r="B13" s="196">
        <v>2186.4476016167437</v>
      </c>
      <c r="C13" s="196">
        <v>1919.1413689280475</v>
      </c>
      <c r="D13" s="196">
        <v>1880.4109494815216</v>
      </c>
      <c r="E13" s="196">
        <v>1784.4904265596576</v>
      </c>
      <c r="F13" s="41">
        <v>1453.8989686398168</v>
      </c>
      <c r="G13" s="41">
        <v>1420.3954254435373</v>
      </c>
      <c r="H13" s="41">
        <v>1316.3653744294159</v>
      </c>
      <c r="I13" s="41">
        <v>1272.6449742711063</v>
      </c>
      <c r="J13" s="41">
        <v>1289.2086348564023</v>
      </c>
      <c r="K13" s="41">
        <v>1299.829676757074</v>
      </c>
      <c r="L13" s="41">
        <v>1328.1692727352774</v>
      </c>
      <c r="M13" s="41">
        <v>1331.1302862562618</v>
      </c>
      <c r="N13" s="41">
        <v>1185.975641460419</v>
      </c>
      <c r="O13" s="41">
        <v>1127.854479702764</v>
      </c>
      <c r="P13" s="41">
        <v>1077.72115722434</v>
      </c>
      <c r="Q13" s="41">
        <v>1011.229184074335</v>
      </c>
      <c r="R13" s="41">
        <v>986.886326697488</v>
      </c>
      <c r="S13" s="41">
        <v>883.4211195429262</v>
      </c>
      <c r="T13" s="41">
        <v>867.9240546853268</v>
      </c>
      <c r="U13" s="41">
        <v>824.6706002313776</v>
      </c>
      <c r="V13" s="41">
        <v>728.2424007009585</v>
      </c>
      <c r="W13" s="41">
        <v>760.7932933275885</v>
      </c>
      <c r="X13" s="41">
        <v>755.4474997368055</v>
      </c>
      <c r="Y13" s="41">
        <v>741.4587153939895</v>
      </c>
      <c r="Z13" s="41">
        <v>714.7308927363913</v>
      </c>
      <c r="AA13" s="41">
        <v>701.7992008575756</v>
      </c>
      <c r="AB13" s="41">
        <v>693.8463699331372</v>
      </c>
      <c r="AC13" s="41">
        <v>693.9709224791251</v>
      </c>
      <c r="AD13" s="41">
        <v>674.3401568171424</v>
      </c>
      <c r="AE13" s="41">
        <v>655.8081361013</v>
      </c>
      <c r="AF13" s="41">
        <v>624.2808415089042</v>
      </c>
      <c r="AG13" s="41">
        <v>595.9588376292628</v>
      </c>
      <c r="AH13" s="41">
        <v>554.1562531210042</v>
      </c>
      <c r="AI13" s="41">
        <v>500.817773464139</v>
      </c>
      <c r="AJ13" s="41">
        <v>496.7944519265955</v>
      </c>
      <c r="AK13" s="41">
        <v>462.33296595886395</v>
      </c>
      <c r="AL13" s="41">
        <v>458.9167237275299</v>
      </c>
      <c r="AM13" s="41">
        <v>450.52243392747386</v>
      </c>
      <c r="AN13" s="77"/>
      <c r="AO13" s="77"/>
      <c r="AP13" s="77"/>
    </row>
    <row r="14" spans="1:39" ht="24.75" customHeight="1">
      <c r="A14" s="36" t="s">
        <v>38</v>
      </c>
      <c r="B14" s="205" t="s">
        <v>108</v>
      </c>
      <c r="C14" s="205" t="s">
        <v>109</v>
      </c>
      <c r="D14" s="205" t="s">
        <v>110</v>
      </c>
      <c r="E14" s="205" t="s">
        <v>111</v>
      </c>
      <c r="F14" s="205" t="s">
        <v>112</v>
      </c>
      <c r="G14" s="205" t="s">
        <v>113</v>
      </c>
      <c r="H14" s="205" t="s">
        <v>114</v>
      </c>
      <c r="I14" s="205" t="s">
        <v>115</v>
      </c>
      <c r="J14" s="205" t="s">
        <v>116</v>
      </c>
      <c r="K14" s="205" t="s">
        <v>117</v>
      </c>
      <c r="L14" s="205" t="s">
        <v>118</v>
      </c>
      <c r="M14" s="205" t="s">
        <v>119</v>
      </c>
      <c r="N14" s="205" t="s">
        <v>120</v>
      </c>
      <c r="O14" s="205" t="s">
        <v>121</v>
      </c>
      <c r="P14" s="205" t="s">
        <v>122</v>
      </c>
      <c r="Q14" s="205" t="s">
        <v>123</v>
      </c>
      <c r="R14" s="205" t="s">
        <v>124</v>
      </c>
      <c r="S14" s="205" t="s">
        <v>125</v>
      </c>
      <c r="T14" s="205" t="s">
        <v>126</v>
      </c>
      <c r="U14" s="205" t="s">
        <v>127</v>
      </c>
      <c r="V14" s="205" t="s">
        <v>128</v>
      </c>
      <c r="W14" s="205" t="s">
        <v>129</v>
      </c>
      <c r="X14" s="205" t="s">
        <v>130</v>
      </c>
      <c r="Y14" s="205" t="s">
        <v>131</v>
      </c>
      <c r="Z14" s="205" t="s">
        <v>132</v>
      </c>
      <c r="AA14" s="205" t="s">
        <v>133</v>
      </c>
      <c r="AB14" s="205" t="s">
        <v>134</v>
      </c>
      <c r="AC14" s="205" t="s">
        <v>135</v>
      </c>
      <c r="AD14" s="205" t="s">
        <v>136</v>
      </c>
      <c r="AE14" s="205" t="s">
        <v>137</v>
      </c>
      <c r="AF14" s="205" t="s">
        <v>138</v>
      </c>
      <c r="AG14" s="205" t="s">
        <v>139</v>
      </c>
      <c r="AH14" s="205" t="s">
        <v>7</v>
      </c>
      <c r="AI14" s="205" t="s">
        <v>4</v>
      </c>
      <c r="AJ14" s="205" t="s">
        <v>143</v>
      </c>
      <c r="AK14" s="205" t="s">
        <v>147</v>
      </c>
      <c r="AL14" s="205" t="s">
        <v>149</v>
      </c>
      <c r="AM14" s="204" t="s">
        <v>213</v>
      </c>
    </row>
    <row r="15" spans="1:39" s="2" customFormat="1" ht="12" customHeight="1">
      <c r="A15" s="12" t="s">
        <v>834</v>
      </c>
      <c r="B15" s="64">
        <v>0</v>
      </c>
      <c r="C15" s="64">
        <v>0</v>
      </c>
      <c r="D15" s="64">
        <v>0</v>
      </c>
      <c r="E15" s="64">
        <v>0</v>
      </c>
      <c r="F15" s="64">
        <v>0</v>
      </c>
      <c r="G15" s="64">
        <v>0</v>
      </c>
      <c r="H15" s="64">
        <v>0</v>
      </c>
      <c r="I15" s="64">
        <v>0</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64">
        <v>0</v>
      </c>
      <c r="AE15" s="64">
        <v>0</v>
      </c>
      <c r="AF15" s="37">
        <v>285</v>
      </c>
      <c r="AG15" s="37">
        <v>396.05</v>
      </c>
      <c r="AH15" s="37">
        <v>438.491</v>
      </c>
      <c r="AI15" s="37">
        <v>631</v>
      </c>
      <c r="AJ15" s="37">
        <v>729.206</v>
      </c>
      <c r="AK15" s="64">
        <v>0</v>
      </c>
      <c r="AL15" s="64">
        <v>0</v>
      </c>
      <c r="AM15" s="64">
        <v>0</v>
      </c>
    </row>
    <row r="16" spans="1:39" s="2" customFormat="1" ht="12" customHeight="1">
      <c r="A16" s="8" t="s">
        <v>9</v>
      </c>
      <c r="B16" s="64">
        <v>0</v>
      </c>
      <c r="C16" s="64">
        <v>0</v>
      </c>
      <c r="D16" s="64">
        <v>0</v>
      </c>
      <c r="E16" s="64">
        <v>0</v>
      </c>
      <c r="F16" s="64">
        <v>0</v>
      </c>
      <c r="G16" s="64">
        <v>0</v>
      </c>
      <c r="H16" s="64">
        <v>0</v>
      </c>
      <c r="I16" s="64">
        <v>0</v>
      </c>
      <c r="J16" s="64">
        <v>0</v>
      </c>
      <c r="K16" s="64">
        <v>0</v>
      </c>
      <c r="L16" s="64">
        <v>0</v>
      </c>
      <c r="M16" s="64">
        <v>0</v>
      </c>
      <c r="N16" s="64">
        <v>0</v>
      </c>
      <c r="O16" s="64">
        <v>0</v>
      </c>
      <c r="P16" s="64">
        <v>0</v>
      </c>
      <c r="Q16" s="64">
        <v>0</v>
      </c>
      <c r="R16" s="64">
        <v>0</v>
      </c>
      <c r="S16" s="64">
        <v>0</v>
      </c>
      <c r="T16" s="64">
        <v>0</v>
      </c>
      <c r="U16" s="64">
        <v>0</v>
      </c>
      <c r="V16" s="64">
        <v>0</v>
      </c>
      <c r="W16" s="64">
        <v>0</v>
      </c>
      <c r="X16" s="64">
        <v>0</v>
      </c>
      <c r="Y16" s="64">
        <v>0</v>
      </c>
      <c r="Z16" s="64">
        <v>0</v>
      </c>
      <c r="AA16" s="64">
        <v>0</v>
      </c>
      <c r="AB16" s="64">
        <v>0</v>
      </c>
      <c r="AC16" s="64">
        <v>0</v>
      </c>
      <c r="AD16" s="64">
        <v>0</v>
      </c>
      <c r="AE16" s="64">
        <v>0</v>
      </c>
      <c r="AF16" s="41">
        <v>242</v>
      </c>
      <c r="AG16" s="41">
        <v>308.689023</v>
      </c>
      <c r="AH16" s="41">
        <v>339.588186</v>
      </c>
      <c r="AI16" s="41">
        <v>479</v>
      </c>
      <c r="AJ16" s="41">
        <v>553.34</v>
      </c>
      <c r="AK16" s="64">
        <v>0</v>
      </c>
      <c r="AL16" s="64">
        <v>0</v>
      </c>
      <c r="AM16" s="64">
        <v>0</v>
      </c>
    </row>
    <row r="17" spans="1:39" s="2" customFormat="1" ht="12" customHeight="1">
      <c r="A17" s="8" t="s">
        <v>228</v>
      </c>
      <c r="B17" s="64">
        <v>0</v>
      </c>
      <c r="C17" s="64">
        <v>0</v>
      </c>
      <c r="D17" s="64">
        <v>0</v>
      </c>
      <c r="E17" s="64">
        <v>0</v>
      </c>
      <c r="F17" s="64">
        <v>0</v>
      </c>
      <c r="G17" s="64">
        <v>0</v>
      </c>
      <c r="H17" s="64">
        <v>0</v>
      </c>
      <c r="I17" s="64">
        <v>0</v>
      </c>
      <c r="J17" s="64">
        <v>0</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41">
        <v>277.78983783783787</v>
      </c>
      <c r="AG17" s="41">
        <v>346.17795100652427</v>
      </c>
      <c r="AH17" s="41">
        <v>360.6337486900402</v>
      </c>
      <c r="AI17" s="41">
        <v>519.5819104624543</v>
      </c>
      <c r="AJ17" s="41">
        <v>592.8967375040709</v>
      </c>
      <c r="AK17" s="64">
        <v>0</v>
      </c>
      <c r="AL17" s="64">
        <v>0</v>
      </c>
      <c r="AM17" s="64">
        <v>0</v>
      </c>
    </row>
    <row r="18" spans="1:39" s="2" customFormat="1" ht="12" customHeight="1">
      <c r="A18" s="12" t="s">
        <v>91</v>
      </c>
      <c r="B18" s="64">
        <v>0</v>
      </c>
      <c r="C18" s="64">
        <v>0</v>
      </c>
      <c r="D18" s="64">
        <v>0</v>
      </c>
      <c r="E18" s="64">
        <v>0</v>
      </c>
      <c r="F18" s="64">
        <v>0</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64">
        <v>0</v>
      </c>
      <c r="AE18" s="64">
        <v>0</v>
      </c>
      <c r="AF18" s="41">
        <v>849.1228070175439</v>
      </c>
      <c r="AG18" s="41">
        <v>779.419323317763</v>
      </c>
      <c r="AH18" s="41">
        <v>774.4473341528104</v>
      </c>
      <c r="AI18" s="41">
        <v>759.1125198098257</v>
      </c>
      <c r="AJ18" s="41">
        <v>758.825352506699</v>
      </c>
      <c r="AK18" s="64">
        <v>0</v>
      </c>
      <c r="AL18" s="64">
        <v>0</v>
      </c>
      <c r="AM18" s="64">
        <v>0</v>
      </c>
    </row>
    <row r="19" spans="1:39" s="2" customFormat="1" ht="12" customHeight="1">
      <c r="A19" s="12" t="s">
        <v>92</v>
      </c>
      <c r="B19" s="64">
        <v>0</v>
      </c>
      <c r="C19" s="64">
        <v>0</v>
      </c>
      <c r="D19" s="64">
        <v>0</v>
      </c>
      <c r="E19" s="64">
        <v>0</v>
      </c>
      <c r="F19" s="64">
        <v>0</v>
      </c>
      <c r="G19" s="64">
        <v>0</v>
      </c>
      <c r="H19" s="64">
        <v>0</v>
      </c>
      <c r="I19" s="64">
        <v>0</v>
      </c>
      <c r="J19" s="64">
        <v>0</v>
      </c>
      <c r="K19" s="64">
        <v>0</v>
      </c>
      <c r="L19" s="64">
        <v>0</v>
      </c>
      <c r="M19" s="64">
        <v>0</v>
      </c>
      <c r="N19" s="64">
        <v>0</v>
      </c>
      <c r="O19" s="64">
        <v>0</v>
      </c>
      <c r="P19" s="64">
        <v>0</v>
      </c>
      <c r="Q19" s="64">
        <v>0</v>
      </c>
      <c r="R19" s="64">
        <v>0</v>
      </c>
      <c r="S19" s="64">
        <v>0</v>
      </c>
      <c r="T19" s="64">
        <v>0</v>
      </c>
      <c r="U19" s="64">
        <v>0</v>
      </c>
      <c r="V19" s="64">
        <v>0</v>
      </c>
      <c r="W19" s="64">
        <v>0</v>
      </c>
      <c r="X19" s="64">
        <v>0</v>
      </c>
      <c r="Y19" s="64">
        <v>0</v>
      </c>
      <c r="Z19" s="64">
        <v>0</v>
      </c>
      <c r="AA19" s="64">
        <v>0</v>
      </c>
      <c r="AB19" s="64">
        <v>0</v>
      </c>
      <c r="AC19" s="64">
        <v>0</v>
      </c>
      <c r="AD19" s="64">
        <v>0</v>
      </c>
      <c r="AE19" s="64">
        <v>0</v>
      </c>
      <c r="AF19" s="41">
        <v>974.7011853959223</v>
      </c>
      <c r="AG19" s="41">
        <v>874.0763817864519</v>
      </c>
      <c r="AH19" s="41">
        <v>822.4427609461544</v>
      </c>
      <c r="AI19" s="41">
        <v>823.4261655506408</v>
      </c>
      <c r="AJ19" s="41">
        <v>813.0716663111258</v>
      </c>
      <c r="AK19" s="64">
        <v>0</v>
      </c>
      <c r="AL19" s="64">
        <v>0</v>
      </c>
      <c r="AM19" s="64">
        <v>0</v>
      </c>
    </row>
    <row r="20" spans="1:39" ht="23.25" customHeight="1">
      <c r="A20" s="36" t="s">
        <v>39</v>
      </c>
      <c r="B20" s="205" t="s">
        <v>108</v>
      </c>
      <c r="C20" s="205" t="s">
        <v>109</v>
      </c>
      <c r="D20" s="205" t="s">
        <v>110</v>
      </c>
      <c r="E20" s="205" t="s">
        <v>111</v>
      </c>
      <c r="F20" s="205" t="s">
        <v>112</v>
      </c>
      <c r="G20" s="205" t="s">
        <v>113</v>
      </c>
      <c r="H20" s="205" t="s">
        <v>114</v>
      </c>
      <c r="I20" s="205" t="s">
        <v>115</v>
      </c>
      <c r="J20" s="205" t="s">
        <v>116</v>
      </c>
      <c r="K20" s="205" t="s">
        <v>117</v>
      </c>
      <c r="L20" s="205" t="s">
        <v>118</v>
      </c>
      <c r="M20" s="205" t="s">
        <v>119</v>
      </c>
      <c r="N20" s="205" t="s">
        <v>120</v>
      </c>
      <c r="O20" s="205" t="s">
        <v>121</v>
      </c>
      <c r="P20" s="205" t="s">
        <v>122</v>
      </c>
      <c r="Q20" s="205" t="s">
        <v>123</v>
      </c>
      <c r="R20" s="205" t="s">
        <v>124</v>
      </c>
      <c r="S20" s="205" t="s">
        <v>125</v>
      </c>
      <c r="T20" s="205" t="s">
        <v>126</v>
      </c>
      <c r="U20" s="205" t="s">
        <v>127</v>
      </c>
      <c r="V20" s="205" t="s">
        <v>128</v>
      </c>
      <c r="W20" s="205" t="s">
        <v>129</v>
      </c>
      <c r="X20" s="205" t="s">
        <v>130</v>
      </c>
      <c r="Y20" s="205" t="s">
        <v>131</v>
      </c>
      <c r="Z20" s="205" t="s">
        <v>132</v>
      </c>
      <c r="AA20" s="205" t="s">
        <v>133</v>
      </c>
      <c r="AB20" s="205" t="s">
        <v>134</v>
      </c>
      <c r="AC20" s="205" t="s">
        <v>135</v>
      </c>
      <c r="AD20" s="205" t="s">
        <v>136</v>
      </c>
      <c r="AE20" s="205" t="s">
        <v>137</v>
      </c>
      <c r="AF20" s="205" t="s">
        <v>138</v>
      </c>
      <c r="AG20" s="205" t="s">
        <v>139</v>
      </c>
      <c r="AH20" s="205" t="s">
        <v>7</v>
      </c>
      <c r="AI20" s="205" t="s">
        <v>4</v>
      </c>
      <c r="AJ20" s="205" t="s">
        <v>143</v>
      </c>
      <c r="AK20" s="205" t="s">
        <v>147</v>
      </c>
      <c r="AL20" s="205" t="s">
        <v>149</v>
      </c>
      <c r="AM20" s="204" t="s">
        <v>213</v>
      </c>
    </row>
    <row r="21" spans="1:39" s="2" customFormat="1" ht="12" customHeight="1">
      <c r="A21" s="12" t="s">
        <v>834</v>
      </c>
      <c r="B21" s="64">
        <v>0</v>
      </c>
      <c r="C21" s="64">
        <v>0</v>
      </c>
      <c r="D21" s="64">
        <v>0</v>
      </c>
      <c r="E21" s="64">
        <v>0</v>
      </c>
      <c r="F21" s="64">
        <v>0</v>
      </c>
      <c r="G21" s="64">
        <v>0</v>
      </c>
      <c r="H21" s="64">
        <v>0</v>
      </c>
      <c r="I21" s="64">
        <v>0</v>
      </c>
      <c r="J21" s="64">
        <v>0</v>
      </c>
      <c r="K21" s="64">
        <v>0</v>
      </c>
      <c r="L21" s="64">
        <v>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37">
        <v>58</v>
      </c>
      <c r="AG21" s="37">
        <v>65.311</v>
      </c>
      <c r="AH21" s="37">
        <v>64.305</v>
      </c>
      <c r="AI21" s="37">
        <v>114.9</v>
      </c>
      <c r="AJ21" s="37">
        <v>139.794</v>
      </c>
      <c r="AK21" s="64">
        <v>0</v>
      </c>
      <c r="AL21" s="64">
        <v>0</v>
      </c>
      <c r="AM21" s="64">
        <v>0</v>
      </c>
    </row>
    <row r="22" spans="1:39" s="2" customFormat="1" ht="12" customHeight="1">
      <c r="A22" s="8" t="s">
        <v>9</v>
      </c>
      <c r="B22" s="64">
        <v>0</v>
      </c>
      <c r="C22" s="64">
        <v>0</v>
      </c>
      <c r="D22" s="64">
        <v>0</v>
      </c>
      <c r="E22" s="64">
        <v>0</v>
      </c>
      <c r="F22" s="64">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41">
        <v>205</v>
      </c>
      <c r="AG22" s="41">
        <v>204.869504</v>
      </c>
      <c r="AH22" s="41">
        <v>199.783511</v>
      </c>
      <c r="AI22" s="41">
        <v>359</v>
      </c>
      <c r="AJ22" s="41">
        <v>432.652081</v>
      </c>
      <c r="AK22" s="64">
        <v>0</v>
      </c>
      <c r="AL22" s="64">
        <v>0</v>
      </c>
      <c r="AM22" s="64">
        <v>0</v>
      </c>
    </row>
    <row r="23" spans="1:39" s="2" customFormat="1" ht="12" customHeight="1">
      <c r="A23" s="8" t="s">
        <v>228</v>
      </c>
      <c r="B23" s="64">
        <v>0</v>
      </c>
      <c r="C23" s="64">
        <v>0</v>
      </c>
      <c r="D23" s="64">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64">
        <v>0</v>
      </c>
      <c r="AB23" s="64">
        <v>0</v>
      </c>
      <c r="AC23" s="64">
        <v>0</v>
      </c>
      <c r="AD23" s="64">
        <v>0</v>
      </c>
      <c r="AE23" s="64">
        <v>0</v>
      </c>
      <c r="AF23" s="41">
        <v>235.31783783783783</v>
      </c>
      <c r="AG23" s="41">
        <v>229.75000675175588</v>
      </c>
      <c r="AH23" s="41">
        <v>212.16484986432326</v>
      </c>
      <c r="AI23" s="41">
        <v>389.41525230902107</v>
      </c>
      <c r="AJ23" s="41">
        <v>463.58117486400226</v>
      </c>
      <c r="AK23" s="64">
        <v>0</v>
      </c>
      <c r="AL23" s="64">
        <v>0</v>
      </c>
      <c r="AM23" s="64">
        <v>0</v>
      </c>
    </row>
    <row r="24" spans="1:39" s="2" customFormat="1" ht="12" customHeight="1">
      <c r="A24" s="12" t="s">
        <v>91</v>
      </c>
      <c r="B24" s="64">
        <v>0</v>
      </c>
      <c r="C24" s="64">
        <v>0</v>
      </c>
      <c r="D24" s="64">
        <v>0</v>
      </c>
      <c r="E24" s="64">
        <v>0</v>
      </c>
      <c r="F24" s="64">
        <v>0</v>
      </c>
      <c r="G24" s="64">
        <v>0</v>
      </c>
      <c r="H24" s="64">
        <v>0</v>
      </c>
      <c r="I24" s="64">
        <v>0</v>
      </c>
      <c r="J24" s="64">
        <v>0</v>
      </c>
      <c r="K24" s="64">
        <v>0</v>
      </c>
      <c r="L24" s="64">
        <v>0</v>
      </c>
      <c r="M24" s="64">
        <v>0</v>
      </c>
      <c r="N24" s="64">
        <v>0</v>
      </c>
      <c r="O24" s="64">
        <v>0</v>
      </c>
      <c r="P24" s="64">
        <v>0</v>
      </c>
      <c r="Q24" s="64">
        <v>0</v>
      </c>
      <c r="R24" s="64">
        <v>0</v>
      </c>
      <c r="S24" s="64">
        <v>0</v>
      </c>
      <c r="T24" s="64">
        <v>0</v>
      </c>
      <c r="U24" s="64">
        <v>0</v>
      </c>
      <c r="V24" s="64">
        <v>0</v>
      </c>
      <c r="W24" s="64">
        <v>0</v>
      </c>
      <c r="X24" s="64">
        <v>0</v>
      </c>
      <c r="Y24" s="64">
        <v>0</v>
      </c>
      <c r="Z24" s="64">
        <v>0</v>
      </c>
      <c r="AA24" s="64">
        <v>0</v>
      </c>
      <c r="AB24" s="64">
        <v>0</v>
      </c>
      <c r="AC24" s="64">
        <v>0</v>
      </c>
      <c r="AD24" s="64">
        <v>0</v>
      </c>
      <c r="AE24" s="64">
        <v>0</v>
      </c>
      <c r="AF24" s="41">
        <v>3534.4827586206898</v>
      </c>
      <c r="AG24" s="41">
        <v>3136.8299980095235</v>
      </c>
      <c r="AH24" s="41">
        <v>3106.811461006142</v>
      </c>
      <c r="AI24" s="41">
        <v>3124.456048738033</v>
      </c>
      <c r="AJ24" s="41">
        <v>3094.925969641043</v>
      </c>
      <c r="AK24" s="64">
        <v>0</v>
      </c>
      <c r="AL24" s="64">
        <v>0</v>
      </c>
      <c r="AM24" s="64">
        <v>0</v>
      </c>
    </row>
    <row r="25" spans="1:39" s="2" customFormat="1" ht="12" customHeight="1">
      <c r="A25" s="12" t="s">
        <v>92</v>
      </c>
      <c r="B25" s="64">
        <v>0</v>
      </c>
      <c r="C25" s="64">
        <v>0</v>
      </c>
      <c r="D25" s="64">
        <v>0</v>
      </c>
      <c r="E25" s="64">
        <v>0</v>
      </c>
      <c r="F25" s="64">
        <v>0</v>
      </c>
      <c r="G25" s="64">
        <v>0</v>
      </c>
      <c r="H25" s="64">
        <v>0</v>
      </c>
      <c r="I25" s="64">
        <v>0</v>
      </c>
      <c r="J25" s="64">
        <v>0</v>
      </c>
      <c r="K25" s="64">
        <v>0</v>
      </c>
      <c r="L25" s="64">
        <v>0</v>
      </c>
      <c r="M25" s="64">
        <v>0</v>
      </c>
      <c r="N25" s="64">
        <v>0</v>
      </c>
      <c r="O25" s="64">
        <v>0</v>
      </c>
      <c r="P25" s="64">
        <v>0</v>
      </c>
      <c r="Q25" s="64">
        <v>0</v>
      </c>
      <c r="R25" s="64">
        <v>0</v>
      </c>
      <c r="S25" s="64">
        <v>0</v>
      </c>
      <c r="T25" s="64">
        <v>0</v>
      </c>
      <c r="U25" s="64">
        <v>0</v>
      </c>
      <c r="V25" s="64">
        <v>0</v>
      </c>
      <c r="W25" s="64">
        <v>0</v>
      </c>
      <c r="X25" s="64">
        <v>0</v>
      </c>
      <c r="Y25" s="64">
        <v>0</v>
      </c>
      <c r="Z25" s="64">
        <v>0</v>
      </c>
      <c r="AA25" s="64">
        <v>0</v>
      </c>
      <c r="AB25" s="64">
        <v>0</v>
      </c>
      <c r="AC25" s="64">
        <v>0</v>
      </c>
      <c r="AD25" s="64">
        <v>0</v>
      </c>
      <c r="AE25" s="64">
        <v>0</v>
      </c>
      <c r="AF25" s="41">
        <v>4057.204100652377</v>
      </c>
      <c r="AG25" s="41">
        <v>3517.784243875547</v>
      </c>
      <c r="AH25" s="41">
        <v>3299.3523033095908</v>
      </c>
      <c r="AI25" s="41">
        <v>3389.166686762586</v>
      </c>
      <c r="AJ25" s="41">
        <v>3316.173618781938</v>
      </c>
      <c r="AK25" s="64">
        <v>0</v>
      </c>
      <c r="AL25" s="64">
        <v>0</v>
      </c>
      <c r="AM25" s="64">
        <v>0</v>
      </c>
    </row>
    <row r="26" spans="1:39" ht="23.25" customHeight="1">
      <c r="A26" s="36" t="s">
        <v>41</v>
      </c>
      <c r="B26" s="205" t="s">
        <v>108</v>
      </c>
      <c r="C26" s="205" t="s">
        <v>109</v>
      </c>
      <c r="D26" s="205" t="s">
        <v>110</v>
      </c>
      <c r="E26" s="205" t="s">
        <v>111</v>
      </c>
      <c r="F26" s="205" t="s">
        <v>112</v>
      </c>
      <c r="G26" s="205" t="s">
        <v>113</v>
      </c>
      <c r="H26" s="205" t="s">
        <v>114</v>
      </c>
      <c r="I26" s="205" t="s">
        <v>115</v>
      </c>
      <c r="J26" s="205" t="s">
        <v>116</v>
      </c>
      <c r="K26" s="205" t="s">
        <v>117</v>
      </c>
      <c r="L26" s="205" t="s">
        <v>118</v>
      </c>
      <c r="M26" s="205" t="s">
        <v>119</v>
      </c>
      <c r="N26" s="205" t="s">
        <v>120</v>
      </c>
      <c r="O26" s="205" t="s">
        <v>121</v>
      </c>
      <c r="P26" s="205" t="s">
        <v>122</v>
      </c>
      <c r="Q26" s="205" t="s">
        <v>123</v>
      </c>
      <c r="R26" s="205" t="s">
        <v>124</v>
      </c>
      <c r="S26" s="205" t="s">
        <v>125</v>
      </c>
      <c r="T26" s="205" t="s">
        <v>126</v>
      </c>
      <c r="U26" s="205" t="s">
        <v>127</v>
      </c>
      <c r="V26" s="205" t="s">
        <v>128</v>
      </c>
      <c r="W26" s="205" t="s">
        <v>129</v>
      </c>
      <c r="X26" s="205" t="s">
        <v>130</v>
      </c>
      <c r="Y26" s="205" t="s">
        <v>131</v>
      </c>
      <c r="Z26" s="205" t="s">
        <v>132</v>
      </c>
      <c r="AA26" s="205" t="s">
        <v>133</v>
      </c>
      <c r="AB26" s="205" t="s">
        <v>134</v>
      </c>
      <c r="AC26" s="205" t="s">
        <v>135</v>
      </c>
      <c r="AD26" s="205" t="s">
        <v>136</v>
      </c>
      <c r="AE26" s="205" t="s">
        <v>137</v>
      </c>
      <c r="AF26" s="205" t="s">
        <v>138</v>
      </c>
      <c r="AG26" s="205" t="s">
        <v>139</v>
      </c>
      <c r="AH26" s="205" t="s">
        <v>7</v>
      </c>
      <c r="AI26" s="205" t="s">
        <v>4</v>
      </c>
      <c r="AJ26" s="205" t="s">
        <v>143</v>
      </c>
      <c r="AK26" s="205" t="s">
        <v>147</v>
      </c>
      <c r="AL26" s="205" t="s">
        <v>149</v>
      </c>
      <c r="AM26" s="204" t="s">
        <v>213</v>
      </c>
    </row>
    <row r="27" spans="1:39" s="2" customFormat="1" ht="12" customHeight="1">
      <c r="A27" s="12" t="s">
        <v>834</v>
      </c>
      <c r="B27" s="25">
        <v>686.661</v>
      </c>
      <c r="C27" s="25">
        <v>845.275</v>
      </c>
      <c r="D27" s="25">
        <v>852.475</v>
      </c>
      <c r="E27" s="25">
        <v>925.66</v>
      </c>
      <c r="F27" s="25">
        <v>819.093</v>
      </c>
      <c r="G27" s="25">
        <v>739.346</v>
      </c>
      <c r="H27" s="25">
        <v>720.097</v>
      </c>
      <c r="I27" s="25">
        <v>771.796</v>
      </c>
      <c r="J27" s="25">
        <v>735.456</v>
      </c>
      <c r="K27" s="25">
        <v>728.398</v>
      </c>
      <c r="L27" s="25">
        <v>689.812</v>
      </c>
      <c r="M27" s="25">
        <v>685.505</v>
      </c>
      <c r="N27" s="25">
        <v>682.692</v>
      </c>
      <c r="O27" s="25">
        <v>676.65</v>
      </c>
      <c r="P27" s="25">
        <v>687.436</v>
      </c>
      <c r="Q27" s="25">
        <v>697.304</v>
      </c>
      <c r="R27" s="25">
        <v>714.44</v>
      </c>
      <c r="S27" s="25">
        <v>711.906</v>
      </c>
      <c r="T27" s="25">
        <v>700.805</v>
      </c>
      <c r="U27" s="25">
        <v>702.365</v>
      </c>
      <c r="V27" s="25">
        <v>691.115</v>
      </c>
      <c r="W27" s="25">
        <v>745.864</v>
      </c>
      <c r="X27" s="25">
        <v>743.599</v>
      </c>
      <c r="Y27" s="25">
        <v>732.904</v>
      </c>
      <c r="Z27" s="25">
        <v>712.599</v>
      </c>
      <c r="AA27" s="25">
        <v>740.602</v>
      </c>
      <c r="AB27" s="25">
        <v>759.161</v>
      </c>
      <c r="AC27" s="25">
        <v>764.636</v>
      </c>
      <c r="AD27" s="25">
        <v>810.803</v>
      </c>
      <c r="AE27" s="25">
        <v>710.907</v>
      </c>
      <c r="AF27" s="25">
        <v>694.934</v>
      </c>
      <c r="AG27" s="25">
        <v>697.695</v>
      </c>
      <c r="AH27" s="25">
        <v>677.915</v>
      </c>
      <c r="AI27" s="25">
        <v>733.383</v>
      </c>
      <c r="AJ27" s="25">
        <v>718.427</v>
      </c>
      <c r="AK27" s="25">
        <v>704.211</v>
      </c>
      <c r="AL27" s="25">
        <v>694</v>
      </c>
      <c r="AM27" s="25">
        <v>690</v>
      </c>
    </row>
    <row r="28" spans="1:39" s="2" customFormat="1" ht="12" customHeight="1">
      <c r="A28" s="8" t="s">
        <v>151</v>
      </c>
      <c r="B28" s="41">
        <v>389.3</v>
      </c>
      <c r="C28" s="41">
        <v>389.3</v>
      </c>
      <c r="D28" s="41">
        <v>433.802</v>
      </c>
      <c r="E28" s="41">
        <v>547.023</v>
      </c>
      <c r="F28" s="41">
        <v>547.722</v>
      </c>
      <c r="G28" s="41">
        <v>545.999</v>
      </c>
      <c r="H28" s="41">
        <v>523.91</v>
      </c>
      <c r="I28" s="41">
        <v>584.043</v>
      </c>
      <c r="J28" s="41">
        <v>553.456</v>
      </c>
      <c r="K28" s="41">
        <v>590.399</v>
      </c>
      <c r="L28" s="41">
        <v>563.957</v>
      </c>
      <c r="M28" s="41">
        <v>590.942</v>
      </c>
      <c r="N28" s="41">
        <v>588.248</v>
      </c>
      <c r="O28" s="41">
        <v>608.997</v>
      </c>
      <c r="P28" s="41">
        <v>600.999</v>
      </c>
      <c r="Q28" s="41">
        <v>594.499</v>
      </c>
      <c r="R28" s="41">
        <v>614.797</v>
      </c>
      <c r="S28" s="41">
        <v>616.506</v>
      </c>
      <c r="T28" s="41">
        <v>615.787</v>
      </c>
      <c r="U28" s="41">
        <v>614.92</v>
      </c>
      <c r="V28" s="41">
        <v>614.963</v>
      </c>
      <c r="W28" s="41">
        <v>814.638</v>
      </c>
      <c r="X28" s="41">
        <v>814.618</v>
      </c>
      <c r="Y28" s="41">
        <v>850.122</v>
      </c>
      <c r="Z28" s="41">
        <v>930.352</v>
      </c>
      <c r="AA28" s="41">
        <v>1003.004</v>
      </c>
      <c r="AB28" s="41">
        <v>1005.716</v>
      </c>
      <c r="AC28" s="41">
        <v>1000.26</v>
      </c>
      <c r="AD28" s="41">
        <v>993.871</v>
      </c>
      <c r="AE28" s="41">
        <v>983.954</v>
      </c>
      <c r="AF28" s="41">
        <v>973.98</v>
      </c>
      <c r="AG28" s="41">
        <v>973.884</v>
      </c>
      <c r="AH28" s="41">
        <v>973.964</v>
      </c>
      <c r="AI28" s="41">
        <v>972.431</v>
      </c>
      <c r="AJ28" s="41">
        <v>974.26</v>
      </c>
      <c r="AK28" s="41">
        <v>972.431</v>
      </c>
      <c r="AL28" s="41">
        <v>965</v>
      </c>
      <c r="AM28" s="41">
        <v>975</v>
      </c>
    </row>
    <row r="29" spans="1:39" s="2" customFormat="1" ht="12" customHeight="1">
      <c r="A29" s="8" t="s">
        <v>228</v>
      </c>
      <c r="B29" s="41">
        <v>1592.6256182136603</v>
      </c>
      <c r="C29" s="41">
        <v>1490.8020131147541</v>
      </c>
      <c r="D29" s="41">
        <v>1542.3807000304414</v>
      </c>
      <c r="E29" s="41">
        <v>1748.0490384131328</v>
      </c>
      <c r="F29" s="41">
        <v>1547.1060255380894</v>
      </c>
      <c r="G29" s="41">
        <v>1392.392821004367</v>
      </c>
      <c r="H29" s="41">
        <v>1255.213131897436</v>
      </c>
      <c r="I29" s="41">
        <v>1365.6667530330328</v>
      </c>
      <c r="J29" s="41">
        <v>1241.9318710470702</v>
      </c>
      <c r="K29" s="41">
        <v>1279.358486122449</v>
      </c>
      <c r="L29" s="41">
        <v>1203.087665497717</v>
      </c>
      <c r="M29" s="41">
        <v>1213.0201004569421</v>
      </c>
      <c r="N29" s="41">
        <v>1159.5981418396625</v>
      </c>
      <c r="O29" s="41">
        <v>1143.5632090996783</v>
      </c>
      <c r="P29" s="41">
        <v>1076.6178098466257</v>
      </c>
      <c r="Q29" s="41">
        <v>1019.62252866373</v>
      </c>
      <c r="R29" s="41">
        <v>1022.1645552455517</v>
      </c>
      <c r="S29" s="41">
        <v>997.3222685318559</v>
      </c>
      <c r="T29" s="41">
        <v>969.3084909164421</v>
      </c>
      <c r="U29" s="41">
        <v>941.9203430819672</v>
      </c>
      <c r="V29" s="41">
        <v>914.9866047643311</v>
      </c>
      <c r="W29" s="41">
        <v>1185.6459703925234</v>
      </c>
      <c r="X29" s="41">
        <v>1166.001877009804</v>
      </c>
      <c r="Y29" s="41">
        <v>1191.2723378044393</v>
      </c>
      <c r="Z29" s="41">
        <v>1257.676538148148</v>
      </c>
      <c r="AA29" s="41">
        <v>1319.9871683605634</v>
      </c>
      <c r="AB29" s="41">
        <v>1304.4488325152695</v>
      </c>
      <c r="AC29" s="41">
        <v>1270.5640835236543</v>
      </c>
      <c r="AD29" s="41">
        <v>1225.788226589229</v>
      </c>
      <c r="AE29" s="41">
        <v>1176.2933397338793</v>
      </c>
      <c r="AF29" s="41">
        <v>1118.023744864865</v>
      </c>
      <c r="AG29" s="41">
        <v>1092.1579405758068</v>
      </c>
      <c r="AH29" s="41">
        <v>1034.3242282555327</v>
      </c>
      <c r="AI29" s="41">
        <v>1054.8174462900104</v>
      </c>
      <c r="AJ29" s="41">
        <v>1043.9071375297576</v>
      </c>
      <c r="AK29" s="41">
        <v>1005.4620261683237</v>
      </c>
      <c r="AL29" s="41">
        <v>983.9205775542985</v>
      </c>
      <c r="AM29" s="41">
        <v>975</v>
      </c>
    </row>
    <row r="30" spans="1:39" s="2" customFormat="1" ht="12" customHeight="1">
      <c r="A30" s="12" t="s">
        <v>91</v>
      </c>
      <c r="B30" s="41">
        <v>566.9464262569157</v>
      </c>
      <c r="C30" s="41">
        <v>460.56017272485286</v>
      </c>
      <c r="D30" s="41">
        <v>508.8735740051028</v>
      </c>
      <c r="E30" s="41">
        <v>590.9545621502496</v>
      </c>
      <c r="F30" s="41">
        <v>668.6932985631669</v>
      </c>
      <c r="G30" s="41">
        <v>738.4891512228374</v>
      </c>
      <c r="H30" s="41">
        <v>727.5547599837244</v>
      </c>
      <c r="I30" s="41">
        <v>756.7323489626792</v>
      </c>
      <c r="J30" s="41">
        <v>752.534482008441</v>
      </c>
      <c r="K30" s="41">
        <v>810.5445100068918</v>
      </c>
      <c r="L30" s="41">
        <v>817.5517387346117</v>
      </c>
      <c r="M30" s="41">
        <v>862.0535225855391</v>
      </c>
      <c r="N30" s="41">
        <v>861.6594306070673</v>
      </c>
      <c r="O30" s="41">
        <v>900.0177344269564</v>
      </c>
      <c r="P30" s="41">
        <v>874.261749457404</v>
      </c>
      <c r="Q30" s="41">
        <v>852.567890045088</v>
      </c>
      <c r="R30" s="41">
        <v>860.5299255360842</v>
      </c>
      <c r="S30" s="41">
        <v>865.9935440914953</v>
      </c>
      <c r="T30" s="41">
        <v>878.6852262754975</v>
      </c>
      <c r="U30" s="41">
        <v>875.499206253159</v>
      </c>
      <c r="V30" s="41">
        <v>889.8128386737374</v>
      </c>
      <c r="W30" s="41">
        <v>1092.2071584095759</v>
      </c>
      <c r="X30" s="41">
        <v>1095.507121445833</v>
      </c>
      <c r="Y30" s="41">
        <v>1159.9363627432788</v>
      </c>
      <c r="Z30" s="41">
        <v>1305.575786662625</v>
      </c>
      <c r="AA30" s="41">
        <v>1354.309062087329</v>
      </c>
      <c r="AB30" s="41">
        <v>1324.7730059895068</v>
      </c>
      <c r="AC30" s="41">
        <v>1308.1518526462264</v>
      </c>
      <c r="AD30" s="41">
        <v>1225.7860417388688</v>
      </c>
      <c r="AE30" s="41">
        <v>1384.0825874551804</v>
      </c>
      <c r="AF30" s="41">
        <v>1401.5431681281964</v>
      </c>
      <c r="AG30" s="41">
        <v>1395.8592221529464</v>
      </c>
      <c r="AH30" s="41">
        <v>1436.705191653821</v>
      </c>
      <c r="AI30" s="41">
        <v>1325.9524695827417</v>
      </c>
      <c r="AJ30" s="41">
        <v>1356.101594177279</v>
      </c>
      <c r="AK30" s="41">
        <v>1380.8801623377085</v>
      </c>
      <c r="AL30" s="41">
        <v>1390.4899135446685</v>
      </c>
      <c r="AM30" s="41">
        <v>1413.0434782608695</v>
      </c>
    </row>
    <row r="31" spans="1:39" s="2" customFormat="1" ht="12" customHeight="1">
      <c r="A31" s="12" t="s">
        <v>92</v>
      </c>
      <c r="B31" s="41">
        <v>2319.3768369161207</v>
      </c>
      <c r="C31" s="41">
        <v>1763.688755866143</v>
      </c>
      <c r="D31" s="41">
        <v>1809.297281480913</v>
      </c>
      <c r="E31" s="41">
        <v>1888.4353201101192</v>
      </c>
      <c r="F31" s="41">
        <v>1888.8038666404054</v>
      </c>
      <c r="G31" s="41">
        <v>1883.2763293564406</v>
      </c>
      <c r="H31" s="41">
        <v>1743.1167355195703</v>
      </c>
      <c r="I31" s="41">
        <v>1769.4659638467067</v>
      </c>
      <c r="J31" s="41">
        <v>1688.6555702136773</v>
      </c>
      <c r="K31" s="41">
        <v>1756.4003280108525</v>
      </c>
      <c r="L31" s="41">
        <v>1744.0805110634738</v>
      </c>
      <c r="M31" s="41">
        <v>1769.5277211062532</v>
      </c>
      <c r="N31" s="41">
        <v>1698.5670578235317</v>
      </c>
      <c r="O31" s="41">
        <v>1690.0365168102835</v>
      </c>
      <c r="P31" s="41">
        <v>1566.1353345571451</v>
      </c>
      <c r="Q31" s="41">
        <v>1462.235307217125</v>
      </c>
      <c r="R31" s="41">
        <v>1430.7213415340009</v>
      </c>
      <c r="S31" s="41">
        <v>1400.9184759390369</v>
      </c>
      <c r="T31" s="41">
        <v>1383.1358094140912</v>
      </c>
      <c r="U31" s="41">
        <v>1341.069590714183</v>
      </c>
      <c r="V31" s="41">
        <v>1323.9281519925498</v>
      </c>
      <c r="W31" s="41">
        <v>1589.6275599741016</v>
      </c>
      <c r="X31" s="41">
        <v>1568.051970228314</v>
      </c>
      <c r="Y31" s="41">
        <v>1625.4138847713195</v>
      </c>
      <c r="Z31" s="41">
        <v>1764.9148232710793</v>
      </c>
      <c r="AA31" s="41">
        <v>1782.3165051681788</v>
      </c>
      <c r="AB31" s="41">
        <v>1718.2769300784282</v>
      </c>
      <c r="AC31" s="41">
        <v>1661.6587284978139</v>
      </c>
      <c r="AD31" s="41">
        <v>1511.8200433264665</v>
      </c>
      <c r="AE31" s="41">
        <v>1654.6374416539425</v>
      </c>
      <c r="AF31" s="41">
        <v>1608.8200388308314</v>
      </c>
      <c r="AG31" s="41">
        <v>1565.3802027760078</v>
      </c>
      <c r="AH31" s="41">
        <v>1525.7432395735937</v>
      </c>
      <c r="AI31" s="41">
        <v>1438.2900152989778</v>
      </c>
      <c r="AJ31" s="41">
        <v>1453.045525195681</v>
      </c>
      <c r="AK31" s="41">
        <v>1427.7851754208948</v>
      </c>
      <c r="AL31" s="41">
        <v>1417.75299359409</v>
      </c>
      <c r="AM31" s="41">
        <v>1413.0434782608695</v>
      </c>
    </row>
    <row r="32" spans="1:39" s="2" customFormat="1" ht="12" customHeight="1">
      <c r="A32" s="12"/>
      <c r="B32" s="12"/>
      <c r="C32" s="12"/>
      <c r="D32" s="12"/>
      <c r="E32" s="12"/>
      <c r="F32" s="25"/>
      <c r="G32" s="25"/>
      <c r="H32" s="25"/>
      <c r="I32" s="25"/>
      <c r="J32" s="25"/>
      <c r="K32" s="25"/>
      <c r="L32" s="25"/>
      <c r="M32" s="25"/>
      <c r="N32" s="25"/>
      <c r="O32" s="25"/>
      <c r="P32" s="25"/>
      <c r="Q32" s="25"/>
      <c r="R32" s="25"/>
      <c r="S32" s="44"/>
      <c r="T32" s="25"/>
      <c r="U32" s="25"/>
      <c r="V32" s="25"/>
      <c r="W32" s="25"/>
      <c r="X32" s="43"/>
      <c r="Y32" s="43"/>
      <c r="Z32" s="43"/>
      <c r="AA32" s="43"/>
      <c r="AB32" s="43"/>
      <c r="AC32" s="43"/>
      <c r="AD32" s="43"/>
      <c r="AE32" s="43"/>
      <c r="AF32" s="24"/>
      <c r="AG32" s="24"/>
      <c r="AH32" s="24"/>
      <c r="AI32" s="24"/>
      <c r="AJ32" s="24"/>
      <c r="AK32" s="24"/>
      <c r="AL32" s="24"/>
      <c r="AM32" s="24"/>
    </row>
    <row r="33" spans="1:39" ht="22.5" customHeight="1">
      <c r="A33" s="36" t="s">
        <v>94</v>
      </c>
      <c r="B33" s="205" t="s">
        <v>108</v>
      </c>
      <c r="C33" s="205" t="s">
        <v>109</v>
      </c>
      <c r="D33" s="205" t="s">
        <v>110</v>
      </c>
      <c r="E33" s="205" t="s">
        <v>111</v>
      </c>
      <c r="F33" s="205" t="s">
        <v>112</v>
      </c>
      <c r="G33" s="205" t="s">
        <v>113</v>
      </c>
      <c r="H33" s="205" t="s">
        <v>114</v>
      </c>
      <c r="I33" s="205" t="s">
        <v>115</v>
      </c>
      <c r="J33" s="205" t="s">
        <v>116</v>
      </c>
      <c r="K33" s="205" t="s">
        <v>117</v>
      </c>
      <c r="L33" s="205" t="s">
        <v>118</v>
      </c>
      <c r="M33" s="205" t="s">
        <v>119</v>
      </c>
      <c r="N33" s="205" t="s">
        <v>120</v>
      </c>
      <c r="O33" s="205" t="s">
        <v>121</v>
      </c>
      <c r="P33" s="205" t="s">
        <v>122</v>
      </c>
      <c r="Q33" s="205" t="s">
        <v>123</v>
      </c>
      <c r="R33" s="205" t="s">
        <v>124</v>
      </c>
      <c r="S33" s="205" t="s">
        <v>125</v>
      </c>
      <c r="T33" s="205" t="s">
        <v>126</v>
      </c>
      <c r="U33" s="205" t="s">
        <v>127</v>
      </c>
      <c r="V33" s="205" t="s">
        <v>128</v>
      </c>
      <c r="W33" s="205" t="s">
        <v>129</v>
      </c>
      <c r="X33" s="205" t="s">
        <v>130</v>
      </c>
      <c r="Y33" s="205" t="s">
        <v>131</v>
      </c>
      <c r="Z33" s="205" t="s">
        <v>132</v>
      </c>
      <c r="AA33" s="205" t="s">
        <v>133</v>
      </c>
      <c r="AB33" s="205" t="s">
        <v>134</v>
      </c>
      <c r="AC33" s="205" t="s">
        <v>135</v>
      </c>
      <c r="AD33" s="205" t="s">
        <v>136</v>
      </c>
      <c r="AE33" s="205" t="s">
        <v>137</v>
      </c>
      <c r="AF33" s="205" t="s">
        <v>138</v>
      </c>
      <c r="AG33" s="205" t="s">
        <v>139</v>
      </c>
      <c r="AH33" s="205" t="s">
        <v>7</v>
      </c>
      <c r="AI33" s="205" t="s">
        <v>4</v>
      </c>
      <c r="AJ33" s="205" t="s">
        <v>143</v>
      </c>
      <c r="AK33" s="205" t="s">
        <v>147</v>
      </c>
      <c r="AL33" s="205" t="s">
        <v>149</v>
      </c>
      <c r="AM33" s="204" t="s">
        <v>213</v>
      </c>
    </row>
    <row r="34" spans="1:39" s="2" customFormat="1" ht="12" customHeight="1">
      <c r="A34" s="12" t="s">
        <v>834</v>
      </c>
      <c r="B34" s="25">
        <v>764.591</v>
      </c>
      <c r="C34" s="25">
        <v>795.134</v>
      </c>
      <c r="D34" s="25">
        <v>808.616</v>
      </c>
      <c r="E34" s="25">
        <v>958.283</v>
      </c>
      <c r="F34" s="25">
        <v>813.372</v>
      </c>
      <c r="G34" s="25">
        <v>684.067</v>
      </c>
      <c r="H34" s="25">
        <v>674.901</v>
      </c>
      <c r="I34" s="25">
        <v>718.588</v>
      </c>
      <c r="J34" s="25">
        <v>697.176</v>
      </c>
      <c r="K34" s="25">
        <v>700.925</v>
      </c>
      <c r="L34" s="25">
        <v>715.779</v>
      </c>
      <c r="M34" s="25">
        <v>673.549</v>
      </c>
      <c r="N34" s="25">
        <v>692.064</v>
      </c>
      <c r="O34" s="25">
        <v>695.909</v>
      </c>
      <c r="P34" s="25">
        <v>660.218</v>
      </c>
      <c r="Q34" s="25">
        <v>654.214</v>
      </c>
      <c r="R34" s="25">
        <v>668.771</v>
      </c>
      <c r="S34" s="25">
        <v>684.73</v>
      </c>
      <c r="T34" s="25">
        <v>663.347</v>
      </c>
      <c r="U34" s="25">
        <v>687.697</v>
      </c>
      <c r="V34" s="25">
        <v>674.169</v>
      </c>
      <c r="W34" s="25">
        <v>679.163</v>
      </c>
      <c r="X34" s="25">
        <v>668.592</v>
      </c>
      <c r="Y34" s="25">
        <v>654.86</v>
      </c>
      <c r="Z34" s="25">
        <v>639.484</v>
      </c>
      <c r="AA34" s="25">
        <v>660.899</v>
      </c>
      <c r="AB34" s="25">
        <v>728.966</v>
      </c>
      <c r="AC34" s="25">
        <v>756.348</v>
      </c>
      <c r="AD34" s="25">
        <v>748.735</v>
      </c>
      <c r="AE34" s="25">
        <v>727.6</v>
      </c>
      <c r="AF34" s="25">
        <v>725.404</v>
      </c>
      <c r="AG34" s="25">
        <v>650.962</v>
      </c>
      <c r="AH34" s="25">
        <v>488.491</v>
      </c>
      <c r="AI34" s="25">
        <v>441.87</v>
      </c>
      <c r="AJ34" s="25">
        <v>460.576</v>
      </c>
      <c r="AK34" s="25">
        <v>484.656</v>
      </c>
      <c r="AL34" s="25">
        <v>502</v>
      </c>
      <c r="AM34" s="25">
        <v>500</v>
      </c>
    </row>
    <row r="35" spans="1:39" s="2" customFormat="1" ht="12" customHeight="1">
      <c r="A35" s="8" t="s">
        <v>9</v>
      </c>
      <c r="B35" s="41">
        <v>559.487</v>
      </c>
      <c r="C35" s="41">
        <v>614.868</v>
      </c>
      <c r="D35" s="41">
        <v>640.4</v>
      </c>
      <c r="E35" s="41">
        <v>650.802</v>
      </c>
      <c r="F35" s="41">
        <v>693.52</v>
      </c>
      <c r="G35" s="41">
        <v>580.188</v>
      </c>
      <c r="H35" s="41">
        <v>596.839</v>
      </c>
      <c r="I35" s="41">
        <v>682.027</v>
      </c>
      <c r="J35" s="41">
        <v>677.216</v>
      </c>
      <c r="K35" s="41">
        <v>703</v>
      </c>
      <c r="L35" s="41">
        <v>763.475</v>
      </c>
      <c r="M35" s="41">
        <v>805.19</v>
      </c>
      <c r="N35" s="41">
        <v>873.73</v>
      </c>
      <c r="O35" s="41">
        <v>902.521</v>
      </c>
      <c r="P35" s="41">
        <v>870.399</v>
      </c>
      <c r="Q35" s="41">
        <v>867.8</v>
      </c>
      <c r="R35" s="41">
        <v>891.681</v>
      </c>
      <c r="S35" s="41">
        <v>918.661</v>
      </c>
      <c r="T35" s="41">
        <v>970.957</v>
      </c>
      <c r="U35" s="41">
        <v>1029</v>
      </c>
      <c r="V35" s="41">
        <v>1021.7</v>
      </c>
      <c r="W35" s="41">
        <v>1062</v>
      </c>
      <c r="X35" s="41">
        <v>1070.002</v>
      </c>
      <c r="Y35" s="41">
        <v>1100.7</v>
      </c>
      <c r="Z35" s="41">
        <v>1144.442</v>
      </c>
      <c r="AA35" s="41">
        <v>1239.171</v>
      </c>
      <c r="AB35" s="41">
        <v>1460.207</v>
      </c>
      <c r="AC35" s="41">
        <v>1638.502</v>
      </c>
      <c r="AD35" s="41">
        <v>1651.76</v>
      </c>
      <c r="AE35" s="41">
        <v>1593.516</v>
      </c>
      <c r="AF35" s="41">
        <v>1618.185</v>
      </c>
      <c r="AG35" s="41">
        <v>1383.44</v>
      </c>
      <c r="AH35" s="41">
        <v>961.129</v>
      </c>
      <c r="AI35" s="41">
        <v>818.306</v>
      </c>
      <c r="AJ35" s="41">
        <v>856.789</v>
      </c>
      <c r="AK35" s="41">
        <v>948.512</v>
      </c>
      <c r="AL35" s="41">
        <v>1010</v>
      </c>
      <c r="AM35" s="41">
        <v>1011</v>
      </c>
    </row>
    <row r="36" spans="1:39" s="2" customFormat="1" ht="12" customHeight="1">
      <c r="A36" s="8" t="s">
        <v>228</v>
      </c>
      <c r="B36" s="41">
        <v>2288.860337162872</v>
      </c>
      <c r="C36" s="41">
        <v>2354.6017266885246</v>
      </c>
      <c r="D36" s="41">
        <v>2276.9387884322678</v>
      </c>
      <c r="E36" s="41">
        <v>2079.6818603556776</v>
      </c>
      <c r="F36" s="41">
        <v>1958.9298418379685</v>
      </c>
      <c r="G36" s="41">
        <v>1479.5807428820963</v>
      </c>
      <c r="H36" s="41">
        <v>1429.9405440410258</v>
      </c>
      <c r="I36" s="41">
        <v>1594.7825734934934</v>
      </c>
      <c r="J36" s="41">
        <v>1519.6440800768494</v>
      </c>
      <c r="K36" s="41">
        <v>1523.3579591836735</v>
      </c>
      <c r="L36" s="41">
        <v>1628.71877716895</v>
      </c>
      <c r="M36" s="41">
        <v>1652.8045978910372</v>
      </c>
      <c r="N36" s="41">
        <v>1722.3614605907173</v>
      </c>
      <c r="O36" s="41">
        <v>1694.7371022186494</v>
      </c>
      <c r="P36" s="41">
        <v>1559.21568101227</v>
      </c>
      <c r="Q36" s="41">
        <v>1488.3598296622615</v>
      </c>
      <c r="R36" s="41">
        <v>1482.51327313879</v>
      </c>
      <c r="S36" s="41">
        <v>1486.118663130194</v>
      </c>
      <c r="T36" s="41">
        <v>1528.3805348517521</v>
      </c>
      <c r="U36" s="41">
        <v>1576.1985836065576</v>
      </c>
      <c r="V36" s="41">
        <v>1520.159447133758</v>
      </c>
      <c r="W36" s="41">
        <v>1545.6632523364485</v>
      </c>
      <c r="X36" s="41">
        <v>1531.5452646568626</v>
      </c>
      <c r="Y36" s="41">
        <v>1542.4062219556092</v>
      </c>
      <c r="Z36" s="41">
        <v>1547.089545324074</v>
      </c>
      <c r="AA36" s="41">
        <v>1630.7909234704225</v>
      </c>
      <c r="AB36" s="41">
        <v>1893.9395578678516</v>
      </c>
      <c r="AC36" s="41">
        <v>2081.280659010332</v>
      </c>
      <c r="AD36" s="41">
        <v>2037.1939227032733</v>
      </c>
      <c r="AE36" s="41">
        <v>1905.0100488024566</v>
      </c>
      <c r="AF36" s="41">
        <v>1857.501441081081</v>
      </c>
      <c r="AG36" s="41">
        <v>1551.4527205603483</v>
      </c>
      <c r="AH36" s="41">
        <v>1020.6937948209708</v>
      </c>
      <c r="AI36" s="41">
        <v>887.6346447241945</v>
      </c>
      <c r="AJ36" s="41">
        <v>918.0384624812509</v>
      </c>
      <c r="AK36" s="41">
        <v>980.7305581218296</v>
      </c>
      <c r="AL36" s="41">
        <v>1029.8028842796284</v>
      </c>
      <c r="AM36" s="41">
        <v>1011</v>
      </c>
    </row>
    <row r="37" spans="1:39" s="2" customFormat="1" ht="12" customHeight="1">
      <c r="A37" s="12" t="s">
        <v>91</v>
      </c>
      <c r="B37" s="41">
        <v>731.7467770350422</v>
      </c>
      <c r="C37" s="41">
        <v>773.288527468326</v>
      </c>
      <c r="D37" s="41">
        <v>791.9704779524521</v>
      </c>
      <c r="E37" s="41">
        <v>679.1334083981454</v>
      </c>
      <c r="F37" s="41">
        <v>852.6479888661031</v>
      </c>
      <c r="G37" s="41">
        <v>848.1449916455551</v>
      </c>
      <c r="H37" s="41">
        <v>884.3356284847704</v>
      </c>
      <c r="I37" s="41">
        <v>949.1210540671428</v>
      </c>
      <c r="J37" s="41">
        <v>971.3702135472247</v>
      </c>
      <c r="K37" s="41">
        <v>1002.9603737917752</v>
      </c>
      <c r="L37" s="41">
        <v>1066.6350926752532</v>
      </c>
      <c r="M37" s="41">
        <v>1195.4438355635596</v>
      </c>
      <c r="N37" s="41">
        <v>1262.4988440375457</v>
      </c>
      <c r="O37" s="41">
        <v>1296.8951400254919</v>
      </c>
      <c r="P37" s="41">
        <v>1318.3509083363374</v>
      </c>
      <c r="Q37" s="41">
        <v>1326.477268905893</v>
      </c>
      <c r="R37" s="41">
        <v>1333.3128978379746</v>
      </c>
      <c r="S37" s="41">
        <v>1341.6397704204576</v>
      </c>
      <c r="T37" s="41">
        <v>1463.7241142267924</v>
      </c>
      <c r="U37" s="41">
        <v>1496.298515189102</v>
      </c>
      <c r="V37" s="41">
        <v>1515.4953728219482</v>
      </c>
      <c r="W37" s="41">
        <v>1563.689423599342</v>
      </c>
      <c r="X37" s="41">
        <v>1600.3810993849763</v>
      </c>
      <c r="Y37" s="41">
        <v>1680.8172739211434</v>
      </c>
      <c r="Z37" s="41">
        <v>1789.6335170230998</v>
      </c>
      <c r="AA37" s="41">
        <v>1874.9778710514013</v>
      </c>
      <c r="AB37" s="41">
        <v>2003.1208588603583</v>
      </c>
      <c r="AC37" s="41">
        <v>2166.333486701889</v>
      </c>
      <c r="AD37" s="41">
        <v>2206.0675672968405</v>
      </c>
      <c r="AE37" s="41">
        <v>2190.0989554700386</v>
      </c>
      <c r="AF37" s="41">
        <v>2230.7362517989977</v>
      </c>
      <c r="AG37" s="41">
        <v>2125.2238993981214</v>
      </c>
      <c r="AH37" s="41">
        <v>1967.5469967716908</v>
      </c>
      <c r="AI37" s="41">
        <v>1851.9157218186344</v>
      </c>
      <c r="AJ37" s="41">
        <v>1860.255419301049</v>
      </c>
      <c r="AK37" s="41">
        <v>1957.0829619358885</v>
      </c>
      <c r="AL37" s="41">
        <v>2011.9521912350597</v>
      </c>
      <c r="AM37" s="41">
        <v>2022</v>
      </c>
    </row>
    <row r="38" spans="1:39" s="2" customFormat="1" ht="12" customHeight="1">
      <c r="A38" s="12" t="s">
        <v>92</v>
      </c>
      <c r="B38" s="41">
        <v>2993.574783332359</v>
      </c>
      <c r="C38" s="41">
        <v>2961.2640469260837</v>
      </c>
      <c r="D38" s="41">
        <v>2815.8468153391327</v>
      </c>
      <c r="E38" s="41">
        <v>2170.2167943662544</v>
      </c>
      <c r="F38" s="41">
        <v>2408.405799361139</v>
      </c>
      <c r="G38" s="41">
        <v>2162.91787629296</v>
      </c>
      <c r="H38" s="41">
        <v>2118.7411843233685</v>
      </c>
      <c r="I38" s="41">
        <v>2219.3281456042873</v>
      </c>
      <c r="J38" s="41">
        <v>2179.7137022457014</v>
      </c>
      <c r="K38" s="41">
        <v>2173.353724269606</v>
      </c>
      <c r="L38" s="41">
        <v>2275.4492338682053</v>
      </c>
      <c r="M38" s="41">
        <v>2453.8743252399418</v>
      </c>
      <c r="N38" s="41">
        <v>2488.7314765552283</v>
      </c>
      <c r="O38" s="41">
        <v>2435.285507471019</v>
      </c>
      <c r="P38" s="41">
        <v>2361.667935458091</v>
      </c>
      <c r="Q38" s="41">
        <v>2275.0351256045597</v>
      </c>
      <c r="R38" s="41">
        <v>2216.772666785477</v>
      </c>
      <c r="S38" s="41">
        <v>2170.3717715452717</v>
      </c>
      <c r="T38" s="41">
        <v>2304.043788321576</v>
      </c>
      <c r="U38" s="41">
        <v>2291.995724289269</v>
      </c>
      <c r="V38" s="41">
        <v>2254.864058023668</v>
      </c>
      <c r="W38" s="41">
        <v>2275.8354803433763</v>
      </c>
      <c r="X38" s="41">
        <v>2290.70234860253</v>
      </c>
      <c r="Y38" s="41">
        <v>2355.322087095882</v>
      </c>
      <c r="Z38" s="41">
        <v>2419.2779574220367</v>
      </c>
      <c r="AA38" s="41">
        <v>2467.5342578373134</v>
      </c>
      <c r="AB38" s="41">
        <v>2598.1178242439996</v>
      </c>
      <c r="AC38" s="41">
        <v>2751.7500661207964</v>
      </c>
      <c r="AD38" s="41">
        <v>2720.8477267701833</v>
      </c>
      <c r="AE38" s="41">
        <v>2618.2106223233322</v>
      </c>
      <c r="AF38" s="41">
        <v>2560.644056389379</v>
      </c>
      <c r="AG38" s="41">
        <v>2383.32302125216</v>
      </c>
      <c r="AH38" s="41">
        <v>2089.483316623993</v>
      </c>
      <c r="AI38" s="41">
        <v>2008.8140057577893</v>
      </c>
      <c r="AJ38" s="41">
        <v>1993.239904991252</v>
      </c>
      <c r="AK38" s="41">
        <v>2023.560129497684</v>
      </c>
      <c r="AL38" s="41">
        <v>2051.400167887706</v>
      </c>
      <c r="AM38" s="41">
        <v>2022</v>
      </c>
    </row>
    <row r="39" spans="1:39" s="2" customFormat="1" ht="12" customHeight="1">
      <c r="A39" s="12"/>
      <c r="B39" s="12"/>
      <c r="C39" s="12"/>
      <c r="D39" s="12"/>
      <c r="E39" s="12"/>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24"/>
      <c r="AG39" s="24"/>
      <c r="AH39" s="24"/>
      <c r="AI39" s="24"/>
      <c r="AJ39" s="24"/>
      <c r="AK39" s="24"/>
      <c r="AL39" s="24"/>
      <c r="AM39" s="24"/>
    </row>
    <row r="40" spans="1:39" ht="23.25" customHeight="1">
      <c r="A40" s="38" t="s">
        <v>95</v>
      </c>
      <c r="B40" s="205" t="s">
        <v>108</v>
      </c>
      <c r="C40" s="205" t="s">
        <v>109</v>
      </c>
      <c r="D40" s="205" t="s">
        <v>110</v>
      </c>
      <c r="E40" s="205" t="s">
        <v>111</v>
      </c>
      <c r="F40" s="205" t="s">
        <v>112</v>
      </c>
      <c r="G40" s="205" t="s">
        <v>113</v>
      </c>
      <c r="H40" s="205" t="s">
        <v>114</v>
      </c>
      <c r="I40" s="205" t="s">
        <v>115</v>
      </c>
      <c r="J40" s="205" t="s">
        <v>116</v>
      </c>
      <c r="K40" s="205" t="s">
        <v>117</v>
      </c>
      <c r="L40" s="205" t="s">
        <v>118</v>
      </c>
      <c r="M40" s="205" t="s">
        <v>119</v>
      </c>
      <c r="N40" s="205" t="s">
        <v>120</v>
      </c>
      <c r="O40" s="205" t="s">
        <v>121</v>
      </c>
      <c r="P40" s="205" t="s">
        <v>122</v>
      </c>
      <c r="Q40" s="205" t="s">
        <v>123</v>
      </c>
      <c r="R40" s="205" t="s">
        <v>124</v>
      </c>
      <c r="S40" s="205" t="s">
        <v>125</v>
      </c>
      <c r="T40" s="205" t="s">
        <v>126</v>
      </c>
      <c r="U40" s="205" t="s">
        <v>127</v>
      </c>
      <c r="V40" s="205" t="s">
        <v>128</v>
      </c>
      <c r="W40" s="205" t="s">
        <v>129</v>
      </c>
      <c r="X40" s="205" t="s">
        <v>130</v>
      </c>
      <c r="Y40" s="205" t="s">
        <v>131</v>
      </c>
      <c r="Z40" s="205" t="s">
        <v>132</v>
      </c>
      <c r="AA40" s="205" t="s">
        <v>133</v>
      </c>
      <c r="AB40" s="205" t="s">
        <v>134</v>
      </c>
      <c r="AC40" s="205" t="s">
        <v>135</v>
      </c>
      <c r="AD40" s="205" t="s">
        <v>136</v>
      </c>
      <c r="AE40" s="205" t="s">
        <v>137</v>
      </c>
      <c r="AF40" s="205" t="s">
        <v>138</v>
      </c>
      <c r="AG40" s="205" t="s">
        <v>139</v>
      </c>
      <c r="AH40" s="205" t="s">
        <v>7</v>
      </c>
      <c r="AI40" s="205" t="s">
        <v>4</v>
      </c>
      <c r="AJ40" s="205" t="s">
        <v>143</v>
      </c>
      <c r="AK40" s="205" t="s">
        <v>147</v>
      </c>
      <c r="AL40" s="205" t="s">
        <v>149</v>
      </c>
      <c r="AM40" s="204" t="s">
        <v>213</v>
      </c>
    </row>
    <row r="41" spans="1:39" s="2" customFormat="1" ht="12" customHeight="1">
      <c r="A41" s="12" t="s">
        <v>834</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25">
        <v>2016.6335</v>
      </c>
      <c r="X41" s="25">
        <v>4762.6225</v>
      </c>
      <c r="Y41" s="25">
        <v>5660.895</v>
      </c>
      <c r="Z41" s="25">
        <v>5889.843</v>
      </c>
      <c r="AA41" s="25">
        <v>6837.3055</v>
      </c>
      <c r="AB41" s="25">
        <v>7934.0585</v>
      </c>
      <c r="AC41" s="25">
        <v>8386.8095</v>
      </c>
      <c r="AD41" s="25">
        <v>8574.558</v>
      </c>
      <c r="AE41" s="25">
        <v>8413.2225</v>
      </c>
      <c r="AF41" s="25">
        <v>8373.089212453746</v>
      </c>
      <c r="AG41" s="25">
        <v>8285.152212453746</v>
      </c>
      <c r="AH41" s="25">
        <v>9859.4805</v>
      </c>
      <c r="AI41" s="25">
        <v>13081.9885</v>
      </c>
      <c r="AJ41" s="25">
        <v>14910.7115</v>
      </c>
      <c r="AK41" s="25">
        <v>13804.60575</v>
      </c>
      <c r="AL41" s="25">
        <v>12364.4985</v>
      </c>
      <c r="AM41" s="25">
        <v>13804.60575</v>
      </c>
    </row>
    <row r="42" spans="1:39" s="2" customFormat="1" ht="12" customHeight="1">
      <c r="A42" s="8" t="s">
        <v>9</v>
      </c>
      <c r="B42" s="64">
        <v>0</v>
      </c>
      <c r="C42" s="64">
        <v>0</v>
      </c>
      <c r="D42" s="64">
        <v>0</v>
      </c>
      <c r="E42" s="64">
        <v>0</v>
      </c>
      <c r="F42" s="64">
        <v>0</v>
      </c>
      <c r="G42" s="64">
        <v>0</v>
      </c>
      <c r="H42" s="64">
        <v>0</v>
      </c>
      <c r="I42" s="64">
        <v>0</v>
      </c>
      <c r="J42" s="64">
        <v>0</v>
      </c>
      <c r="K42" s="64">
        <v>0</v>
      </c>
      <c r="L42" s="64">
        <v>0</v>
      </c>
      <c r="M42" s="64">
        <v>0</v>
      </c>
      <c r="N42" s="64">
        <v>0</v>
      </c>
      <c r="O42" s="64">
        <v>0</v>
      </c>
      <c r="P42" s="64">
        <v>0</v>
      </c>
      <c r="Q42" s="64">
        <v>0</v>
      </c>
      <c r="R42" s="64">
        <v>0</v>
      </c>
      <c r="S42" s="64">
        <v>0</v>
      </c>
      <c r="T42" s="64">
        <v>0</v>
      </c>
      <c r="U42" s="64">
        <v>0</v>
      </c>
      <c r="V42" s="64">
        <v>0</v>
      </c>
      <c r="W42" s="29">
        <v>1486.6675</v>
      </c>
      <c r="X42" s="29">
        <v>3552.379</v>
      </c>
      <c r="Y42" s="29">
        <v>4146.885</v>
      </c>
      <c r="Z42" s="29">
        <v>4210.888</v>
      </c>
      <c r="AA42" s="29">
        <v>4631.456303850812</v>
      </c>
      <c r="AB42" s="29">
        <v>5259.192409433696</v>
      </c>
      <c r="AC42" s="29">
        <v>5783.94665190464</v>
      </c>
      <c r="AD42" s="29">
        <v>6130.295319148879</v>
      </c>
      <c r="AE42" s="29">
        <v>6397.551027244615</v>
      </c>
      <c r="AF42" s="29">
        <v>6583.644871556474</v>
      </c>
      <c r="AG42" s="29">
        <v>6677.124818059994</v>
      </c>
      <c r="AH42" s="29">
        <v>10712.844250320608</v>
      </c>
      <c r="AI42" s="29">
        <v>16415.052969254568</v>
      </c>
      <c r="AJ42" s="29">
        <v>19088.036309525633</v>
      </c>
      <c r="AK42" s="29">
        <v>18722.01858096255</v>
      </c>
      <c r="AL42" s="29">
        <v>17446.845382583782</v>
      </c>
      <c r="AM42" s="29">
        <v>18700</v>
      </c>
    </row>
    <row r="43" spans="1:39" s="2" customFormat="1" ht="12" customHeight="1">
      <c r="A43" s="8" t="s">
        <v>228</v>
      </c>
      <c r="B43" s="64">
        <v>0</v>
      </c>
      <c r="C43" s="64">
        <v>0</v>
      </c>
      <c r="D43" s="64">
        <v>0</v>
      </c>
      <c r="E43" s="64">
        <v>0</v>
      </c>
      <c r="F43" s="64">
        <v>0</v>
      </c>
      <c r="G43" s="64">
        <v>0</v>
      </c>
      <c r="H43" s="64">
        <v>0</v>
      </c>
      <c r="I43" s="64">
        <v>0</v>
      </c>
      <c r="J43" s="64">
        <v>0</v>
      </c>
      <c r="K43" s="64">
        <v>0</v>
      </c>
      <c r="L43" s="64">
        <v>0</v>
      </c>
      <c r="M43" s="64">
        <v>0</v>
      </c>
      <c r="N43" s="64">
        <v>0</v>
      </c>
      <c r="O43" s="64">
        <v>0</v>
      </c>
      <c r="P43" s="64">
        <v>0</v>
      </c>
      <c r="Q43" s="64">
        <v>0</v>
      </c>
      <c r="R43" s="64">
        <v>0</v>
      </c>
      <c r="S43" s="64">
        <v>0</v>
      </c>
      <c r="T43" s="64">
        <v>0</v>
      </c>
      <c r="U43" s="64">
        <v>0</v>
      </c>
      <c r="V43" s="64">
        <v>0</v>
      </c>
      <c r="W43" s="29">
        <v>2163.7357092211837</v>
      </c>
      <c r="X43" s="29">
        <v>5084.69071620098</v>
      </c>
      <c r="Y43" s="29">
        <v>5811.0122883023405</v>
      </c>
      <c r="Z43" s="29">
        <v>5692.3992664814805</v>
      </c>
      <c r="AA43" s="29">
        <v>6095.153052137095</v>
      </c>
      <c r="AB43" s="29">
        <v>6821.356524564541</v>
      </c>
      <c r="AC43" s="29">
        <v>7346.964666113738</v>
      </c>
      <c r="AD43" s="29">
        <v>7560.783872079733</v>
      </c>
      <c r="AE43" s="29">
        <v>7648.118371342033</v>
      </c>
      <c r="AF43" s="29">
        <v>7557.3125671553125</v>
      </c>
      <c r="AG43" s="29">
        <v>7488.032342927918</v>
      </c>
      <c r="AH43" s="29">
        <v>11376.759676573862</v>
      </c>
      <c r="AI43" s="29">
        <v>17805.771570162153</v>
      </c>
      <c r="AJ43" s="29">
        <v>20452.58693258574</v>
      </c>
      <c r="AK43" s="29">
        <v>19357.95828842932</v>
      </c>
      <c r="AL43" s="29">
        <v>17788.922471847025</v>
      </c>
      <c r="AM43" s="29">
        <v>18700</v>
      </c>
    </row>
    <row r="44" spans="1:39" s="2" customFormat="1" ht="12" customHeight="1">
      <c r="A44" s="12" t="s">
        <v>91</v>
      </c>
      <c r="B44" s="64">
        <v>0</v>
      </c>
      <c r="C44" s="64">
        <v>0</v>
      </c>
      <c r="D44" s="64">
        <v>0</v>
      </c>
      <c r="E44" s="64">
        <v>0</v>
      </c>
      <c r="F44" s="64">
        <v>0</v>
      </c>
      <c r="G44" s="64">
        <v>0</v>
      </c>
      <c r="H44" s="64">
        <v>0</v>
      </c>
      <c r="I44" s="64">
        <v>0</v>
      </c>
      <c r="J44" s="64">
        <v>0</v>
      </c>
      <c r="K44" s="64">
        <v>0</v>
      </c>
      <c r="L44" s="64">
        <v>0</v>
      </c>
      <c r="M44" s="64">
        <v>0</v>
      </c>
      <c r="N44" s="64">
        <v>0</v>
      </c>
      <c r="O44" s="64">
        <v>0</v>
      </c>
      <c r="P44" s="64">
        <v>0</v>
      </c>
      <c r="Q44" s="64">
        <v>0</v>
      </c>
      <c r="R44" s="64">
        <v>0</v>
      </c>
      <c r="S44" s="64">
        <v>0</v>
      </c>
      <c r="T44" s="64">
        <v>0</v>
      </c>
      <c r="U44" s="64">
        <v>0</v>
      </c>
      <c r="V44" s="64">
        <v>0</v>
      </c>
      <c r="W44" s="41">
        <v>737.2026201092068</v>
      </c>
      <c r="X44" s="41">
        <v>745.887166156881</v>
      </c>
      <c r="Y44" s="41">
        <v>732.5493583611778</v>
      </c>
      <c r="Z44" s="41">
        <v>714.9406189604715</v>
      </c>
      <c r="AA44" s="41">
        <v>677.380337012996</v>
      </c>
      <c r="AB44" s="41">
        <v>662.8628222786227</v>
      </c>
      <c r="AC44" s="41">
        <v>689.6480302676053</v>
      </c>
      <c r="AD44" s="41">
        <v>714.940095938342</v>
      </c>
      <c r="AE44" s="41">
        <v>760.416240892787</v>
      </c>
      <c r="AF44" s="41">
        <v>786.286244480026</v>
      </c>
      <c r="AG44" s="41">
        <v>805.9145621999966</v>
      </c>
      <c r="AH44" s="41">
        <v>1086.552607951363</v>
      </c>
      <c r="AI44" s="41">
        <v>1254.7827090089988</v>
      </c>
      <c r="AJ44" s="41">
        <v>1280.1559677098999</v>
      </c>
      <c r="AK44" s="41">
        <v>1356.215376231411</v>
      </c>
      <c r="AL44" s="41">
        <v>1411.0435115976425</v>
      </c>
      <c r="AM44" s="41">
        <v>1354.620359223225</v>
      </c>
    </row>
    <row r="45" spans="1:39" s="2" customFormat="1" ht="12" customHeight="1">
      <c r="A45" s="63" t="s">
        <v>92</v>
      </c>
      <c r="B45" s="65">
        <v>0</v>
      </c>
      <c r="C45" s="65">
        <v>0</v>
      </c>
      <c r="D45" s="65">
        <v>0</v>
      </c>
      <c r="E45" s="65">
        <v>0</v>
      </c>
      <c r="F45" s="65">
        <v>0</v>
      </c>
      <c r="G45" s="65">
        <v>0</v>
      </c>
      <c r="H45" s="65">
        <v>0</v>
      </c>
      <c r="I45" s="65">
        <v>0</v>
      </c>
      <c r="J45" s="65">
        <v>0</v>
      </c>
      <c r="K45" s="65">
        <v>0</v>
      </c>
      <c r="L45" s="65">
        <v>0</v>
      </c>
      <c r="M45" s="65">
        <v>0</v>
      </c>
      <c r="N45" s="65">
        <v>0</v>
      </c>
      <c r="O45" s="65">
        <v>0</v>
      </c>
      <c r="P45" s="65">
        <v>0</v>
      </c>
      <c r="Q45" s="65">
        <v>0</v>
      </c>
      <c r="R45" s="65">
        <v>0</v>
      </c>
      <c r="S45" s="65">
        <v>0</v>
      </c>
      <c r="T45" s="65">
        <v>0</v>
      </c>
      <c r="U45" s="65">
        <v>0</v>
      </c>
      <c r="V45" s="65">
        <v>0</v>
      </c>
      <c r="W45" s="66">
        <v>1072.9444439067306</v>
      </c>
      <c r="X45" s="66">
        <v>1067.6241327547964</v>
      </c>
      <c r="Y45" s="66">
        <v>1026.5182958352593</v>
      </c>
      <c r="Z45" s="66">
        <v>966.4772501544576</v>
      </c>
      <c r="AA45" s="66">
        <v>891.4554208726076</v>
      </c>
      <c r="AB45" s="66">
        <v>859.7562678123107</v>
      </c>
      <c r="AC45" s="66">
        <v>876.014253824859</v>
      </c>
      <c r="AD45" s="66">
        <v>881.7695176917262</v>
      </c>
      <c r="AE45" s="66">
        <v>909.0593255250332</v>
      </c>
      <c r="AF45" s="66">
        <v>902.5716047447477</v>
      </c>
      <c r="AG45" s="66">
        <v>903.7893512291005</v>
      </c>
      <c r="AH45" s="66">
        <v>1153.8903775481742</v>
      </c>
      <c r="AI45" s="66">
        <v>1361.0905995034434</v>
      </c>
      <c r="AJ45" s="66">
        <v>1371.670757132263</v>
      </c>
      <c r="AK45" s="66">
        <v>1402.2825887968093</v>
      </c>
      <c r="AL45" s="66">
        <v>1438.7095822646606</v>
      </c>
      <c r="AM45" s="66">
        <v>1354.620359223225</v>
      </c>
    </row>
    <row r="46" spans="1:9" s="70" customFormat="1" ht="24.75" customHeight="1">
      <c r="A46" s="292" t="s">
        <v>229</v>
      </c>
      <c r="B46" s="83"/>
      <c r="C46" s="83"/>
      <c r="D46" s="83"/>
      <c r="E46" s="83"/>
      <c r="F46" s="83"/>
      <c r="G46" s="83"/>
      <c r="H46" s="83"/>
      <c r="I46" s="83"/>
    </row>
    <row r="47" s="70" customFormat="1" ht="15" customHeight="1">
      <c r="A47" s="292" t="s">
        <v>164</v>
      </c>
    </row>
    <row r="48" s="70" customFormat="1" ht="12.75">
      <c r="A48" s="292" t="s">
        <v>165</v>
      </c>
    </row>
    <row r="49" s="70" customFormat="1" ht="12.75">
      <c r="A49" s="292" t="s">
        <v>166</v>
      </c>
    </row>
    <row r="50" s="70" customFormat="1" ht="12.75">
      <c r="A50" s="292" t="s">
        <v>180</v>
      </c>
    </row>
    <row r="51" s="70" customFormat="1" ht="12.75">
      <c r="A51" s="292" t="s">
        <v>167</v>
      </c>
    </row>
    <row r="52" s="70" customFormat="1" ht="24" customHeight="1">
      <c r="A52" s="292" t="s">
        <v>168</v>
      </c>
    </row>
    <row r="53" s="70" customFormat="1" ht="12.75">
      <c r="A53" s="292" t="s">
        <v>169</v>
      </c>
    </row>
    <row r="54" s="70" customFormat="1" ht="12.75">
      <c r="A54" s="292" t="s">
        <v>170</v>
      </c>
    </row>
    <row r="55" s="70" customFormat="1" ht="12.75">
      <c r="A55" s="292" t="s">
        <v>171</v>
      </c>
    </row>
    <row r="56" s="70" customFormat="1" ht="12.75">
      <c r="A56" s="292" t="s">
        <v>172</v>
      </c>
    </row>
    <row r="57" s="70" customFormat="1" ht="12.75">
      <c r="A57" s="292" t="s">
        <v>181</v>
      </c>
    </row>
    <row r="58" s="70" customFormat="1" ht="22.5" customHeight="1">
      <c r="A58" s="292" t="s">
        <v>835</v>
      </c>
    </row>
    <row r="59" s="70" customFormat="1" ht="12.75">
      <c r="A59" s="292" t="s">
        <v>173</v>
      </c>
    </row>
    <row r="60" spans="1:39" s="2" customFormat="1" ht="24.75" customHeight="1">
      <c r="A60" s="4" t="s">
        <v>185</v>
      </c>
      <c r="B60" s="35"/>
      <c r="C60" s="35"/>
      <c r="D60" s="35"/>
      <c r="E60" s="35"/>
      <c r="F60" s="35"/>
      <c r="G60" s="35"/>
      <c r="H60" s="35"/>
      <c r="I60" s="35"/>
      <c r="J60" s="35"/>
      <c r="K60" s="35"/>
      <c r="L60" s="35"/>
      <c r="M60" s="35"/>
      <c r="N60" s="35"/>
      <c r="O60" s="35"/>
      <c r="P60" s="35"/>
      <c r="Q60" s="35"/>
      <c r="R60" s="35"/>
      <c r="S60" s="24"/>
      <c r="T60" s="24"/>
      <c r="U60" s="24"/>
      <c r="V60" s="24"/>
      <c r="W60" s="24"/>
      <c r="X60" s="24"/>
      <c r="Y60" s="24"/>
      <c r="Z60" s="24"/>
      <c r="AA60" s="24"/>
      <c r="AB60" s="54"/>
      <c r="AC60" s="53"/>
      <c r="AD60" s="53"/>
      <c r="AE60" s="53"/>
      <c r="AF60" s="54"/>
      <c r="AG60" s="24"/>
      <c r="AH60" s="24"/>
      <c r="AI60" s="24"/>
      <c r="AJ60" s="24"/>
      <c r="AK60" s="24"/>
      <c r="AL60" s="24"/>
      <c r="AM60" s="24"/>
    </row>
    <row r="61" spans="1:39" s="2" customFormat="1" ht="12.75">
      <c r="A61" s="39"/>
      <c r="B61" s="35"/>
      <c r="C61" s="35"/>
      <c r="D61" s="35"/>
      <c r="E61" s="35"/>
      <c r="F61" s="35"/>
      <c r="G61" s="35"/>
      <c r="H61" s="35"/>
      <c r="I61" s="35"/>
      <c r="J61" s="35"/>
      <c r="K61" s="35"/>
      <c r="L61" s="35"/>
      <c r="M61" s="35"/>
      <c r="N61" s="35"/>
      <c r="O61" s="35"/>
      <c r="P61" s="35"/>
      <c r="Q61" s="35"/>
      <c r="R61" s="35"/>
      <c r="S61" s="24"/>
      <c r="T61" s="24"/>
      <c r="U61" s="24"/>
      <c r="V61" s="24"/>
      <c r="W61" s="24"/>
      <c r="X61" s="24"/>
      <c r="Y61" s="24"/>
      <c r="Z61" s="24"/>
      <c r="AA61" s="24"/>
      <c r="AB61" s="55"/>
      <c r="AC61" s="55"/>
      <c r="AD61" s="55"/>
      <c r="AE61" s="55"/>
      <c r="AF61" s="55"/>
      <c r="AG61" s="24"/>
      <c r="AH61" s="24"/>
      <c r="AI61" s="24"/>
      <c r="AJ61" s="24"/>
      <c r="AK61" s="24"/>
      <c r="AL61" s="24"/>
      <c r="AM61" s="24"/>
    </row>
    <row r="62" spans="1:39" s="2" customFormat="1" ht="12.75">
      <c r="A62" s="16"/>
      <c r="B62" s="35"/>
      <c r="C62" s="35"/>
      <c r="D62" s="35"/>
      <c r="E62" s="35"/>
      <c r="F62" s="35"/>
      <c r="G62" s="35"/>
      <c r="H62" s="35"/>
      <c r="I62" s="35"/>
      <c r="J62" s="35"/>
      <c r="K62" s="35"/>
      <c r="L62" s="35"/>
      <c r="M62" s="35"/>
      <c r="N62" s="35"/>
      <c r="O62" s="35"/>
      <c r="P62" s="35"/>
      <c r="Q62" s="35"/>
      <c r="R62" s="35"/>
      <c r="S62" s="24"/>
      <c r="T62" s="24"/>
      <c r="U62" s="24"/>
      <c r="V62" s="24"/>
      <c r="W62" s="24"/>
      <c r="X62" s="24"/>
      <c r="Y62" s="24"/>
      <c r="Z62" s="24"/>
      <c r="AA62" s="24"/>
      <c r="AB62" s="24"/>
      <c r="AC62" s="24"/>
      <c r="AD62" s="24"/>
      <c r="AE62" s="24"/>
      <c r="AF62" s="24"/>
      <c r="AG62" s="24"/>
      <c r="AH62" s="24"/>
      <c r="AI62" s="24"/>
      <c r="AJ62" s="24"/>
      <c r="AK62" s="24"/>
      <c r="AL62" s="24"/>
      <c r="AM62" s="24"/>
    </row>
    <row r="63" spans="1:39" s="2" customFormat="1" ht="12.75">
      <c r="A63" s="16"/>
      <c r="B63" s="35"/>
      <c r="C63" s="35"/>
      <c r="D63" s="35"/>
      <c r="E63" s="35"/>
      <c r="F63" s="35"/>
      <c r="G63" s="35"/>
      <c r="H63" s="35"/>
      <c r="I63" s="35"/>
      <c r="J63" s="35"/>
      <c r="K63" s="35"/>
      <c r="L63" s="35"/>
      <c r="M63" s="35"/>
      <c r="N63" s="35"/>
      <c r="O63" s="35"/>
      <c r="P63" s="35"/>
      <c r="Q63" s="35"/>
      <c r="R63" s="35"/>
      <c r="S63" s="24"/>
      <c r="T63" s="24"/>
      <c r="U63" s="24"/>
      <c r="V63" s="24"/>
      <c r="W63" s="24"/>
      <c r="X63" s="24"/>
      <c r="Y63" s="24"/>
      <c r="Z63" s="24"/>
      <c r="AA63" s="24"/>
      <c r="AB63" s="24"/>
      <c r="AC63" s="24"/>
      <c r="AD63" s="24"/>
      <c r="AE63" s="24"/>
      <c r="AF63" s="24"/>
      <c r="AG63" s="24"/>
      <c r="AH63" s="24"/>
      <c r="AI63" s="24"/>
      <c r="AJ63" s="24"/>
      <c r="AK63" s="24"/>
      <c r="AL63" s="24"/>
      <c r="AM63" s="24"/>
    </row>
    <row r="64" spans="1:39" s="2" customFormat="1" ht="12.75">
      <c r="A64" s="5"/>
      <c r="B64" s="1"/>
      <c r="C64" s="1"/>
      <c r="D64" s="1"/>
      <c r="E64" s="1"/>
      <c r="F64" s="35"/>
      <c r="G64" s="35"/>
      <c r="H64" s="35"/>
      <c r="I64" s="35"/>
      <c r="J64" s="35"/>
      <c r="K64" s="35"/>
      <c r="L64" s="35"/>
      <c r="M64" s="35"/>
      <c r="N64" s="35"/>
      <c r="O64" s="35"/>
      <c r="P64" s="35"/>
      <c r="Q64" s="35"/>
      <c r="R64" s="35"/>
      <c r="S64" s="24"/>
      <c r="T64" s="24"/>
      <c r="U64" s="24"/>
      <c r="V64" s="24"/>
      <c r="W64" s="24"/>
      <c r="X64" s="24"/>
      <c r="Y64" s="24"/>
      <c r="Z64" s="24"/>
      <c r="AA64" s="24"/>
      <c r="AB64" s="24"/>
      <c r="AC64" s="24"/>
      <c r="AD64" s="24"/>
      <c r="AE64" s="24"/>
      <c r="AF64" s="24"/>
      <c r="AG64" s="24"/>
      <c r="AH64" s="24"/>
      <c r="AI64" s="24"/>
      <c r="AJ64" s="24"/>
      <c r="AK64" s="24"/>
      <c r="AL64" s="24"/>
      <c r="AM64" s="24"/>
    </row>
    <row r="65" spans="1:39" s="2" customFormat="1" ht="12.75" customHeight="1">
      <c r="A65" s="1"/>
      <c r="B65" s="1"/>
      <c r="C65" s="1"/>
      <c r="D65" s="1"/>
      <c r="E65" s="1"/>
      <c r="F65" s="35"/>
      <c r="G65" s="35"/>
      <c r="H65" s="35"/>
      <c r="I65" s="35"/>
      <c r="J65" s="35"/>
      <c r="K65" s="35"/>
      <c r="L65" s="35"/>
      <c r="M65" s="35"/>
      <c r="N65" s="35"/>
      <c r="O65" s="35"/>
      <c r="P65" s="35"/>
      <c r="Q65" s="35"/>
      <c r="R65" s="35"/>
      <c r="S65" s="24"/>
      <c r="T65" s="24"/>
      <c r="U65" s="24"/>
      <c r="V65" s="24"/>
      <c r="W65" s="24"/>
      <c r="X65" s="24"/>
      <c r="Y65" s="24"/>
      <c r="Z65" s="24"/>
      <c r="AA65" s="24"/>
      <c r="AB65" s="24"/>
      <c r="AC65" s="24"/>
      <c r="AD65" s="24"/>
      <c r="AE65" s="24"/>
      <c r="AF65" s="24"/>
      <c r="AG65" s="24"/>
      <c r="AH65" s="24"/>
      <c r="AI65" s="24"/>
      <c r="AJ65" s="24"/>
      <c r="AK65" s="24"/>
      <c r="AL65" s="24"/>
      <c r="AM65" s="24"/>
    </row>
    <row r="66" spans="1:39" s="2" customFormat="1" ht="12.75">
      <c r="A66" s="1"/>
      <c r="B66" s="1"/>
      <c r="C66" s="1"/>
      <c r="D66" s="1"/>
      <c r="E66" s="1"/>
      <c r="F66" s="35"/>
      <c r="G66" s="35"/>
      <c r="H66" s="35"/>
      <c r="I66" s="35"/>
      <c r="J66" s="35"/>
      <c r="K66" s="35"/>
      <c r="L66" s="35"/>
      <c r="M66" s="35"/>
      <c r="N66" s="35"/>
      <c r="O66" s="35"/>
      <c r="P66" s="35"/>
      <c r="Q66" s="35"/>
      <c r="R66" s="35"/>
      <c r="S66" s="24"/>
      <c r="T66" s="24"/>
      <c r="U66" s="24"/>
      <c r="V66" s="24"/>
      <c r="W66" s="24"/>
      <c r="X66" s="24"/>
      <c r="Y66" s="24"/>
      <c r="Z66" s="24"/>
      <c r="AA66" s="24"/>
      <c r="AB66" s="24"/>
      <c r="AC66" s="24"/>
      <c r="AD66" s="24"/>
      <c r="AE66" s="24"/>
      <c r="AF66" s="24"/>
      <c r="AG66" s="24"/>
      <c r="AH66" s="24"/>
      <c r="AI66" s="24"/>
      <c r="AJ66" s="24"/>
      <c r="AK66" s="24"/>
      <c r="AL66" s="24"/>
      <c r="AM66" s="24"/>
    </row>
    <row r="67" spans="1:31" s="2" customFormat="1" ht="12.75">
      <c r="A67" s="1"/>
      <c r="B67" s="1"/>
      <c r="C67" s="1"/>
      <c r="D67" s="1"/>
      <c r="E67" s="1"/>
      <c r="F67" s="35"/>
      <c r="G67" s="35"/>
      <c r="H67" s="35"/>
      <c r="I67" s="35"/>
      <c r="J67" s="35"/>
      <c r="K67" s="35"/>
      <c r="L67" s="35"/>
      <c r="M67" s="35"/>
      <c r="N67" s="35"/>
      <c r="O67" s="35"/>
      <c r="P67" s="35"/>
      <c r="Q67" s="35"/>
      <c r="R67" s="35"/>
      <c r="S67" s="35"/>
      <c r="T67" s="35"/>
      <c r="U67" s="35"/>
      <c r="V67" s="35"/>
      <c r="W67" s="35"/>
      <c r="X67" s="35"/>
      <c r="Y67" s="15"/>
      <c r="Z67" s="15"/>
      <c r="AA67" s="15"/>
      <c r="AB67" s="15"/>
      <c r="AC67" s="15"/>
      <c r="AD67" s="15"/>
      <c r="AE67" s="15"/>
    </row>
    <row r="68" spans="1:31" s="2" customFormat="1" ht="12.75">
      <c r="A68" s="1"/>
      <c r="B68" s="1"/>
      <c r="C68" s="1"/>
      <c r="D68" s="1"/>
      <c r="E68" s="1"/>
      <c r="F68" s="35"/>
      <c r="G68" s="35"/>
      <c r="H68" s="35"/>
      <c r="I68" s="35"/>
      <c r="J68" s="35"/>
      <c r="K68" s="35"/>
      <c r="L68" s="35"/>
      <c r="M68" s="35"/>
      <c r="N68" s="35"/>
      <c r="O68" s="35"/>
      <c r="P68" s="35"/>
      <c r="Q68" s="35"/>
      <c r="R68" s="35"/>
      <c r="S68" s="35"/>
      <c r="T68" s="35"/>
      <c r="U68" s="35"/>
      <c r="V68" s="35"/>
      <c r="W68" s="35"/>
      <c r="X68" s="35"/>
      <c r="Y68" s="15"/>
      <c r="Z68" s="15"/>
      <c r="AA68" s="15"/>
      <c r="AB68" s="15"/>
      <c r="AC68" s="15"/>
      <c r="AD68" s="15"/>
      <c r="AE68" s="15"/>
    </row>
    <row r="69" spans="1:31" s="2" customFormat="1" ht="12.75">
      <c r="A69" s="1"/>
      <c r="B69" s="1"/>
      <c r="C69" s="1"/>
      <c r="D69" s="1"/>
      <c r="E69" s="1"/>
      <c r="F69" s="35"/>
      <c r="G69" s="35"/>
      <c r="H69" s="35"/>
      <c r="I69" s="35"/>
      <c r="J69" s="35"/>
      <c r="K69" s="35"/>
      <c r="L69" s="35"/>
      <c r="M69" s="35"/>
      <c r="N69" s="35"/>
      <c r="O69" s="35"/>
      <c r="P69" s="35"/>
      <c r="Q69" s="35"/>
      <c r="R69" s="35"/>
      <c r="S69" s="35"/>
      <c r="T69" s="35"/>
      <c r="U69" s="35"/>
      <c r="V69" s="35"/>
      <c r="W69" s="35"/>
      <c r="X69" s="35"/>
      <c r="Y69" s="15"/>
      <c r="Z69" s="15"/>
      <c r="AA69" s="15"/>
      <c r="AB69" s="15"/>
      <c r="AC69" s="15"/>
      <c r="AD69" s="15"/>
      <c r="AE69" s="15"/>
    </row>
    <row r="70" spans="1:31" s="2" customFormat="1" ht="12.75">
      <c r="A70" s="1"/>
      <c r="B70" s="1"/>
      <c r="C70" s="1"/>
      <c r="D70" s="1"/>
      <c r="E70" s="1"/>
      <c r="F70" s="35"/>
      <c r="G70" s="35"/>
      <c r="H70" s="35"/>
      <c r="I70" s="35"/>
      <c r="J70" s="35"/>
      <c r="K70" s="35"/>
      <c r="L70" s="35"/>
      <c r="M70" s="35"/>
      <c r="N70" s="35"/>
      <c r="O70" s="35"/>
      <c r="P70" s="35"/>
      <c r="Q70" s="35"/>
      <c r="R70" s="35"/>
      <c r="S70" s="35"/>
      <c r="T70" s="35"/>
      <c r="U70" s="35"/>
      <c r="V70" s="35"/>
      <c r="W70" s="35"/>
      <c r="X70" s="35"/>
      <c r="Y70" s="15"/>
      <c r="Z70" s="15"/>
      <c r="AA70" s="15"/>
      <c r="AB70" s="15"/>
      <c r="AC70" s="15"/>
      <c r="AD70" s="15"/>
      <c r="AE70" s="15"/>
    </row>
    <row r="71" spans="1:31" s="2" customFormat="1" ht="12.75">
      <c r="A71" s="1"/>
      <c r="B71" s="1"/>
      <c r="C71" s="1"/>
      <c r="D71" s="1"/>
      <c r="E71" s="1"/>
      <c r="F71" s="35"/>
      <c r="G71" s="35"/>
      <c r="H71" s="35"/>
      <c r="I71" s="35"/>
      <c r="J71" s="35"/>
      <c r="K71" s="35"/>
      <c r="L71" s="35"/>
      <c r="M71" s="35"/>
      <c r="N71" s="35"/>
      <c r="O71" s="35"/>
      <c r="P71" s="35"/>
      <c r="Q71" s="35"/>
      <c r="R71" s="35"/>
      <c r="S71" s="35"/>
      <c r="T71" s="35"/>
      <c r="U71" s="35"/>
      <c r="V71" s="35"/>
      <c r="W71" s="35"/>
      <c r="X71" s="35"/>
      <c r="Y71" s="15"/>
      <c r="Z71" s="15"/>
      <c r="AA71" s="15"/>
      <c r="AB71" s="15"/>
      <c r="AC71" s="15"/>
      <c r="AD71" s="15"/>
      <c r="AE71" s="15"/>
    </row>
    <row r="72" spans="1:31" s="2" customFormat="1" ht="12.75">
      <c r="A72" s="1"/>
      <c r="B72" s="1"/>
      <c r="C72" s="1"/>
      <c r="D72" s="1"/>
      <c r="E72" s="1"/>
      <c r="F72" s="35"/>
      <c r="G72" s="35"/>
      <c r="H72" s="35"/>
      <c r="I72" s="35"/>
      <c r="J72" s="35"/>
      <c r="K72" s="35"/>
      <c r="L72" s="35"/>
      <c r="M72" s="35"/>
      <c r="N72" s="35"/>
      <c r="O72" s="35"/>
      <c r="P72" s="35"/>
      <c r="Q72" s="35"/>
      <c r="R72" s="35"/>
      <c r="S72" s="35"/>
      <c r="T72" s="35"/>
      <c r="U72" s="35"/>
      <c r="V72" s="35"/>
      <c r="W72" s="35"/>
      <c r="X72" s="35"/>
      <c r="Y72" s="15"/>
      <c r="Z72" s="15"/>
      <c r="AA72" s="15"/>
      <c r="AB72" s="15"/>
      <c r="AC72" s="15"/>
      <c r="AD72" s="15"/>
      <c r="AE72" s="15"/>
    </row>
    <row r="73" spans="1:31" s="2" customFormat="1" ht="12.75">
      <c r="A73" s="1"/>
      <c r="B73" s="1"/>
      <c r="C73" s="1"/>
      <c r="D73" s="1"/>
      <c r="E73" s="1"/>
      <c r="F73" s="35"/>
      <c r="G73" s="35"/>
      <c r="H73" s="35"/>
      <c r="I73" s="35"/>
      <c r="J73" s="35"/>
      <c r="K73" s="35"/>
      <c r="L73" s="35"/>
      <c r="M73" s="35"/>
      <c r="N73" s="35"/>
      <c r="O73" s="35"/>
      <c r="P73" s="35"/>
      <c r="Q73" s="35"/>
      <c r="R73" s="35"/>
      <c r="S73" s="35"/>
      <c r="T73" s="35"/>
      <c r="U73" s="35"/>
      <c r="V73" s="35"/>
      <c r="W73" s="35"/>
      <c r="X73" s="35"/>
      <c r="Y73" s="15"/>
      <c r="Z73" s="15"/>
      <c r="AA73" s="15"/>
      <c r="AB73" s="15"/>
      <c r="AC73" s="15"/>
      <c r="AD73" s="15"/>
      <c r="AE73" s="15"/>
    </row>
    <row r="74" spans="1:31" s="2" customFormat="1" ht="12.75" customHeight="1">
      <c r="A74" s="1"/>
      <c r="B74" s="1"/>
      <c r="C74" s="1"/>
      <c r="D74" s="1"/>
      <c r="E74" s="1"/>
      <c r="F74" s="35"/>
      <c r="G74" s="35"/>
      <c r="H74" s="35"/>
      <c r="I74" s="35"/>
      <c r="J74" s="35"/>
      <c r="K74" s="35"/>
      <c r="L74" s="35"/>
      <c r="M74" s="35"/>
      <c r="N74" s="35"/>
      <c r="O74" s="35"/>
      <c r="P74" s="35"/>
      <c r="Q74" s="35"/>
      <c r="R74" s="35"/>
      <c r="S74" s="35"/>
      <c r="T74" s="35"/>
      <c r="U74" s="35"/>
      <c r="V74" s="35"/>
      <c r="W74" s="35"/>
      <c r="X74" s="35"/>
      <c r="Y74" s="15"/>
      <c r="Z74" s="15"/>
      <c r="AA74" s="15"/>
      <c r="AB74" s="15"/>
      <c r="AC74" s="15"/>
      <c r="AD74" s="15"/>
      <c r="AE74" s="15"/>
    </row>
    <row r="75" spans="1:31" s="2" customFormat="1" ht="12.75">
      <c r="A75" s="1"/>
      <c r="B75" s="1"/>
      <c r="C75" s="1"/>
      <c r="D75" s="1"/>
      <c r="E75" s="1"/>
      <c r="F75" s="35"/>
      <c r="G75" s="35"/>
      <c r="H75" s="35"/>
      <c r="I75" s="35"/>
      <c r="J75" s="35"/>
      <c r="K75" s="35"/>
      <c r="L75" s="35"/>
      <c r="M75" s="35"/>
      <c r="N75" s="35"/>
      <c r="O75" s="35"/>
      <c r="P75" s="35"/>
      <c r="Q75" s="35"/>
      <c r="R75" s="35"/>
      <c r="S75" s="35"/>
      <c r="T75" s="35"/>
      <c r="U75" s="35"/>
      <c r="V75" s="35"/>
      <c r="W75" s="35"/>
      <c r="X75" s="35"/>
      <c r="Y75" s="15"/>
      <c r="Z75" s="15"/>
      <c r="AA75" s="15"/>
      <c r="AB75" s="15"/>
      <c r="AC75" s="15"/>
      <c r="AD75" s="15"/>
      <c r="AE75" s="15"/>
    </row>
    <row r="76" spans="1:31" s="2" customFormat="1" ht="12.75">
      <c r="A76" s="1"/>
      <c r="B76" s="1"/>
      <c r="C76" s="1"/>
      <c r="D76" s="1"/>
      <c r="E76" s="1"/>
      <c r="F76" s="35"/>
      <c r="G76" s="35"/>
      <c r="H76" s="35"/>
      <c r="I76" s="35"/>
      <c r="J76" s="35"/>
      <c r="K76" s="35"/>
      <c r="L76" s="35"/>
      <c r="M76" s="35"/>
      <c r="N76" s="35"/>
      <c r="O76" s="35"/>
      <c r="P76" s="35"/>
      <c r="Q76" s="35"/>
      <c r="R76" s="35"/>
      <c r="S76" s="35"/>
      <c r="T76" s="35"/>
      <c r="U76" s="35"/>
      <c r="V76" s="35"/>
      <c r="W76" s="35"/>
      <c r="X76" s="35"/>
      <c r="Y76" s="15"/>
      <c r="Z76" s="15"/>
      <c r="AA76" s="15"/>
      <c r="AB76" s="15"/>
      <c r="AC76" s="15"/>
      <c r="AD76" s="15"/>
      <c r="AE76" s="15"/>
    </row>
    <row r="77" spans="1:31" s="2" customFormat="1" ht="12.75">
      <c r="A77" s="1"/>
      <c r="B77" s="1"/>
      <c r="C77" s="1"/>
      <c r="D77" s="1"/>
      <c r="E77" s="1"/>
      <c r="F77" s="35"/>
      <c r="G77" s="35"/>
      <c r="H77" s="35"/>
      <c r="I77" s="35"/>
      <c r="J77" s="35"/>
      <c r="K77" s="35"/>
      <c r="L77" s="35"/>
      <c r="M77" s="35"/>
      <c r="N77" s="35"/>
      <c r="O77" s="35"/>
      <c r="P77" s="35"/>
      <c r="Q77" s="35"/>
      <c r="R77" s="35"/>
      <c r="S77" s="35"/>
      <c r="T77" s="35"/>
      <c r="U77" s="35"/>
      <c r="V77" s="35"/>
      <c r="W77" s="35"/>
      <c r="X77" s="35"/>
      <c r="Y77" s="15"/>
      <c r="Z77" s="15"/>
      <c r="AA77" s="15"/>
      <c r="AB77" s="15"/>
      <c r="AC77" s="15"/>
      <c r="AD77" s="15"/>
      <c r="AE77" s="15"/>
    </row>
    <row r="78" s="2" customFormat="1" ht="12.75">
      <c r="A78" s="87"/>
    </row>
    <row r="79" spans="1:31" s="2" customFormat="1" ht="12.75">
      <c r="A79" s="1"/>
      <c r="B79" s="1"/>
      <c r="C79" s="1"/>
      <c r="D79" s="1"/>
      <c r="E79" s="1"/>
      <c r="F79" s="35"/>
      <c r="G79" s="35"/>
      <c r="H79" s="35"/>
      <c r="I79" s="35"/>
      <c r="J79" s="35"/>
      <c r="K79" s="35"/>
      <c r="L79" s="35"/>
      <c r="M79" s="35"/>
      <c r="N79" s="35"/>
      <c r="O79" s="35"/>
      <c r="P79" s="35"/>
      <c r="Q79" s="35"/>
      <c r="R79" s="35"/>
      <c r="S79" s="35"/>
      <c r="T79" s="35"/>
      <c r="U79" s="35"/>
      <c r="V79" s="35"/>
      <c r="W79" s="35"/>
      <c r="X79" s="35"/>
      <c r="Y79" s="15"/>
      <c r="Z79" s="15"/>
      <c r="AA79" s="15"/>
      <c r="AB79" s="15"/>
      <c r="AC79" s="15"/>
      <c r="AD79" s="15"/>
      <c r="AE79" s="15"/>
    </row>
    <row r="80" spans="1:31" s="2" customFormat="1" ht="12.75">
      <c r="A80" s="1"/>
      <c r="B80" s="1"/>
      <c r="C80" s="1"/>
      <c r="D80" s="1"/>
      <c r="E80" s="1"/>
      <c r="F80" s="35"/>
      <c r="G80" s="35"/>
      <c r="H80" s="35"/>
      <c r="I80" s="35"/>
      <c r="J80" s="35"/>
      <c r="K80" s="35"/>
      <c r="L80" s="35"/>
      <c r="M80" s="35"/>
      <c r="N80" s="35"/>
      <c r="O80" s="35"/>
      <c r="P80" s="35"/>
      <c r="Q80" s="35"/>
      <c r="R80" s="35"/>
      <c r="S80" s="35"/>
      <c r="T80" s="35"/>
      <c r="U80" s="35"/>
      <c r="V80" s="35"/>
      <c r="W80" s="35"/>
      <c r="X80" s="35"/>
      <c r="Y80" s="15"/>
      <c r="Z80" s="15"/>
      <c r="AA80" s="15"/>
      <c r="AB80" s="15"/>
      <c r="AC80" s="15"/>
      <c r="AD80" s="15"/>
      <c r="AE80" s="15"/>
    </row>
    <row r="81" spans="1:31" s="2" customFormat="1" ht="12.75">
      <c r="A81" s="1"/>
      <c r="B81" s="1"/>
      <c r="C81" s="1"/>
      <c r="D81" s="1"/>
      <c r="E81" s="1"/>
      <c r="F81" s="35"/>
      <c r="G81" s="35"/>
      <c r="H81" s="35"/>
      <c r="I81" s="35"/>
      <c r="J81" s="35"/>
      <c r="K81" s="35"/>
      <c r="L81" s="35"/>
      <c r="M81" s="35"/>
      <c r="N81" s="35"/>
      <c r="O81" s="35"/>
      <c r="P81" s="35"/>
      <c r="Q81" s="35"/>
      <c r="R81" s="35"/>
      <c r="S81" s="35"/>
      <c r="T81" s="35"/>
      <c r="U81" s="35"/>
      <c r="V81" s="35"/>
      <c r="W81" s="35"/>
      <c r="X81" s="35"/>
      <c r="Y81" s="15"/>
      <c r="Z81" s="15"/>
      <c r="AA81" s="15"/>
      <c r="AB81" s="15"/>
      <c r="AC81" s="15"/>
      <c r="AD81" s="15"/>
      <c r="AE81" s="15"/>
    </row>
    <row r="82" spans="1:31" s="2" customFormat="1" ht="12.75">
      <c r="A82" s="1"/>
      <c r="B82" s="1"/>
      <c r="C82" s="1"/>
      <c r="D82" s="1"/>
      <c r="E82" s="1"/>
      <c r="F82" s="35"/>
      <c r="G82" s="35"/>
      <c r="H82" s="35"/>
      <c r="I82" s="35"/>
      <c r="J82" s="35"/>
      <c r="K82" s="35"/>
      <c r="L82" s="35"/>
      <c r="M82" s="35"/>
      <c r="N82" s="35"/>
      <c r="O82" s="35"/>
      <c r="P82" s="35"/>
      <c r="Q82" s="35"/>
      <c r="R82" s="35"/>
      <c r="S82" s="35"/>
      <c r="T82" s="35"/>
      <c r="U82" s="35"/>
      <c r="V82" s="35"/>
      <c r="W82" s="35"/>
      <c r="X82" s="35"/>
      <c r="Y82" s="15"/>
      <c r="Z82" s="15"/>
      <c r="AA82" s="15"/>
      <c r="AB82" s="15"/>
      <c r="AC82" s="15"/>
      <c r="AD82" s="15"/>
      <c r="AE82" s="15"/>
    </row>
    <row r="83" s="1" customFormat="1" ht="12.75"/>
    <row r="84" spans="1:31" s="2" customFormat="1" ht="12.75">
      <c r="A84" s="1"/>
      <c r="B84" s="1"/>
      <c r="C84" s="1"/>
      <c r="D84" s="1"/>
      <c r="E84" s="1"/>
      <c r="F84" s="35"/>
      <c r="G84" s="35"/>
      <c r="H84" s="35"/>
      <c r="I84" s="35"/>
      <c r="J84" s="35"/>
      <c r="K84" s="35"/>
      <c r="L84" s="35"/>
      <c r="M84" s="35"/>
      <c r="N84" s="35"/>
      <c r="O84" s="35"/>
      <c r="P84" s="35"/>
      <c r="Q84" s="35"/>
      <c r="R84" s="35"/>
      <c r="S84" s="35"/>
      <c r="T84" s="35"/>
      <c r="U84" s="35"/>
      <c r="V84" s="35"/>
      <c r="W84" s="35"/>
      <c r="X84" s="35"/>
      <c r="Y84" s="15"/>
      <c r="Z84" s="15"/>
      <c r="AA84" s="15"/>
      <c r="AB84" s="15"/>
      <c r="AC84" s="15"/>
      <c r="AD84" s="15"/>
      <c r="AE84" s="15"/>
    </row>
    <row r="85" spans="1:31" s="2" customFormat="1" ht="12.75">
      <c r="A85" s="1"/>
      <c r="B85" s="1"/>
      <c r="C85" s="1"/>
      <c r="D85" s="1"/>
      <c r="E85" s="1"/>
      <c r="F85" s="35"/>
      <c r="G85" s="35"/>
      <c r="H85" s="35"/>
      <c r="I85" s="35"/>
      <c r="J85" s="35"/>
      <c r="K85" s="35"/>
      <c r="L85" s="35"/>
      <c r="M85" s="35"/>
      <c r="N85" s="35"/>
      <c r="O85" s="35"/>
      <c r="P85" s="35"/>
      <c r="Q85" s="35"/>
      <c r="R85" s="35"/>
      <c r="S85" s="35"/>
      <c r="T85" s="35"/>
      <c r="U85" s="35"/>
      <c r="V85" s="35"/>
      <c r="W85" s="35"/>
      <c r="X85" s="35"/>
      <c r="Y85" s="15"/>
      <c r="Z85" s="15"/>
      <c r="AA85" s="15"/>
      <c r="AB85" s="15"/>
      <c r="AC85" s="15"/>
      <c r="AD85" s="15"/>
      <c r="AE85" s="15"/>
    </row>
    <row r="86" spans="1:31" s="2" customFormat="1" ht="12.75" customHeight="1">
      <c r="A86" s="1"/>
      <c r="B86" s="1"/>
      <c r="C86" s="1"/>
      <c r="D86" s="1"/>
      <c r="E86" s="1"/>
      <c r="F86" s="35"/>
      <c r="G86" s="35"/>
      <c r="H86" s="35"/>
      <c r="I86" s="35"/>
      <c r="J86" s="35"/>
      <c r="K86" s="35"/>
      <c r="L86" s="35"/>
      <c r="M86" s="35"/>
      <c r="N86" s="35"/>
      <c r="O86" s="35"/>
      <c r="P86" s="35"/>
      <c r="Q86" s="35"/>
      <c r="R86" s="35"/>
      <c r="S86" s="35"/>
      <c r="T86" s="35"/>
      <c r="U86" s="35"/>
      <c r="V86" s="35"/>
      <c r="W86" s="35"/>
      <c r="X86" s="35"/>
      <c r="Y86" s="15"/>
      <c r="Z86" s="15"/>
      <c r="AA86" s="15"/>
      <c r="AB86" s="15"/>
      <c r="AC86" s="15"/>
      <c r="AD86" s="15"/>
      <c r="AE86" s="15"/>
    </row>
    <row r="87" spans="1:31" s="2" customFormat="1" ht="12.75">
      <c r="A87" s="1"/>
      <c r="B87" s="1"/>
      <c r="C87" s="1"/>
      <c r="D87" s="1"/>
      <c r="E87" s="1"/>
      <c r="F87" s="35"/>
      <c r="G87" s="35"/>
      <c r="H87" s="35"/>
      <c r="I87" s="35"/>
      <c r="J87" s="35"/>
      <c r="K87" s="35"/>
      <c r="L87" s="35"/>
      <c r="M87" s="35"/>
      <c r="N87" s="35"/>
      <c r="O87" s="35"/>
      <c r="P87" s="35"/>
      <c r="Q87" s="35"/>
      <c r="R87" s="35"/>
      <c r="S87" s="35"/>
      <c r="T87" s="35"/>
      <c r="U87" s="35"/>
      <c r="V87" s="35"/>
      <c r="W87" s="35"/>
      <c r="X87" s="35"/>
      <c r="Y87" s="15"/>
      <c r="Z87" s="15"/>
      <c r="AA87" s="15"/>
      <c r="AB87" s="15"/>
      <c r="AC87" s="15"/>
      <c r="AD87" s="15"/>
      <c r="AE87" s="15"/>
    </row>
    <row r="88" spans="1:31" s="2" customFormat="1" ht="12.75">
      <c r="A88" s="1"/>
      <c r="B88" s="1"/>
      <c r="C88" s="1"/>
      <c r="D88" s="1"/>
      <c r="E88" s="1"/>
      <c r="F88" s="35"/>
      <c r="G88" s="35"/>
      <c r="H88" s="35"/>
      <c r="I88" s="35"/>
      <c r="J88" s="35"/>
      <c r="K88" s="35"/>
      <c r="L88" s="35"/>
      <c r="M88" s="35"/>
      <c r="N88" s="35"/>
      <c r="O88" s="35"/>
      <c r="P88" s="35"/>
      <c r="Q88" s="35"/>
      <c r="R88" s="35"/>
      <c r="S88" s="35"/>
      <c r="T88" s="35"/>
      <c r="U88" s="35"/>
      <c r="V88" s="35"/>
      <c r="W88" s="35"/>
      <c r="X88" s="35"/>
      <c r="Y88" s="15"/>
      <c r="Z88" s="15"/>
      <c r="AA88" s="15"/>
      <c r="AB88" s="15"/>
      <c r="AC88" s="15"/>
      <c r="AD88" s="15"/>
      <c r="AE88" s="15"/>
    </row>
    <row r="89" spans="1:31" s="2" customFormat="1" ht="12.75">
      <c r="A89" s="1"/>
      <c r="B89" s="1"/>
      <c r="C89" s="1"/>
      <c r="D89" s="1"/>
      <c r="E89" s="1"/>
      <c r="F89" s="35"/>
      <c r="G89" s="35"/>
      <c r="H89" s="35"/>
      <c r="I89" s="35"/>
      <c r="J89" s="35"/>
      <c r="K89" s="35"/>
      <c r="L89" s="35"/>
      <c r="M89" s="35"/>
      <c r="N89" s="35"/>
      <c r="O89" s="35"/>
      <c r="P89" s="35"/>
      <c r="Q89" s="35"/>
      <c r="R89" s="35"/>
      <c r="S89" s="35"/>
      <c r="T89" s="35"/>
      <c r="U89" s="35"/>
      <c r="V89" s="35"/>
      <c r="W89" s="35"/>
      <c r="X89" s="35"/>
      <c r="Y89" s="15"/>
      <c r="Z89" s="15"/>
      <c r="AA89" s="15"/>
      <c r="AB89" s="15"/>
      <c r="AC89" s="15"/>
      <c r="AD89" s="15"/>
      <c r="AE89" s="15"/>
    </row>
    <row r="90" spans="1:31" s="2" customFormat="1" ht="12.75">
      <c r="A90" s="1"/>
      <c r="B90" s="1"/>
      <c r="C90" s="1"/>
      <c r="D90" s="1"/>
      <c r="E90" s="1"/>
      <c r="F90" s="35"/>
      <c r="G90" s="35"/>
      <c r="H90" s="35"/>
      <c r="I90" s="35"/>
      <c r="J90" s="35"/>
      <c r="K90" s="35"/>
      <c r="L90" s="35"/>
      <c r="M90" s="35"/>
      <c r="N90" s="35"/>
      <c r="O90" s="35"/>
      <c r="P90" s="35"/>
      <c r="Q90" s="35"/>
      <c r="R90" s="35"/>
      <c r="S90" s="35"/>
      <c r="T90" s="35"/>
      <c r="U90" s="35"/>
      <c r="V90" s="35"/>
      <c r="W90" s="35"/>
      <c r="X90" s="35"/>
      <c r="Y90" s="15"/>
      <c r="Z90" s="15"/>
      <c r="AA90" s="15"/>
      <c r="AB90" s="15"/>
      <c r="AC90" s="15"/>
      <c r="AD90" s="15"/>
      <c r="AE90" s="15"/>
    </row>
    <row r="91" spans="1:31" s="2" customFormat="1" ht="12.75">
      <c r="A91" s="1"/>
      <c r="B91" s="1"/>
      <c r="C91" s="1"/>
      <c r="D91" s="1"/>
      <c r="E91" s="1"/>
      <c r="F91" s="35"/>
      <c r="G91" s="35"/>
      <c r="H91" s="35"/>
      <c r="I91" s="35"/>
      <c r="J91" s="35"/>
      <c r="K91" s="35"/>
      <c r="L91" s="35"/>
      <c r="M91" s="35"/>
      <c r="N91" s="35"/>
      <c r="O91" s="35"/>
      <c r="P91" s="35"/>
      <c r="Q91" s="35"/>
      <c r="R91" s="35"/>
      <c r="S91" s="35"/>
      <c r="T91" s="35"/>
      <c r="U91" s="35"/>
      <c r="V91" s="35"/>
      <c r="W91" s="35"/>
      <c r="X91" s="35"/>
      <c r="Y91" s="15"/>
      <c r="Z91" s="15"/>
      <c r="AA91" s="15"/>
      <c r="AB91" s="15"/>
      <c r="AC91" s="15"/>
      <c r="AD91" s="15"/>
      <c r="AE91" s="15"/>
    </row>
    <row r="92" spans="1:31" s="2" customFormat="1" ht="12.75">
      <c r="A92" s="1"/>
      <c r="B92" s="1"/>
      <c r="C92" s="1"/>
      <c r="D92" s="1"/>
      <c r="E92" s="1"/>
      <c r="F92" s="35"/>
      <c r="G92" s="35"/>
      <c r="H92" s="35"/>
      <c r="I92" s="35"/>
      <c r="J92" s="35"/>
      <c r="K92" s="35"/>
      <c r="L92" s="35"/>
      <c r="M92" s="35"/>
      <c r="N92" s="35"/>
      <c r="O92" s="35"/>
      <c r="P92" s="35"/>
      <c r="Q92" s="35"/>
      <c r="R92" s="35"/>
      <c r="S92" s="35"/>
      <c r="T92" s="35"/>
      <c r="U92" s="35"/>
      <c r="V92" s="35"/>
      <c r="W92" s="35"/>
      <c r="X92" s="35"/>
      <c r="Y92" s="15"/>
      <c r="Z92" s="15"/>
      <c r="AA92" s="15"/>
      <c r="AB92" s="15"/>
      <c r="AC92" s="15"/>
      <c r="AD92" s="15"/>
      <c r="AE92" s="15"/>
    </row>
    <row r="93" spans="1:31" s="2" customFormat="1" ht="12.75" customHeight="1">
      <c r="A93" s="1"/>
      <c r="B93" s="1"/>
      <c r="C93" s="1"/>
      <c r="D93" s="1"/>
      <c r="E93" s="1"/>
      <c r="F93" s="35"/>
      <c r="G93" s="35"/>
      <c r="H93" s="35"/>
      <c r="I93" s="35"/>
      <c r="J93" s="35"/>
      <c r="K93" s="35"/>
      <c r="L93" s="35"/>
      <c r="M93" s="35"/>
      <c r="N93" s="35"/>
      <c r="O93" s="35"/>
      <c r="P93" s="35"/>
      <c r="Q93" s="35"/>
      <c r="R93" s="35"/>
      <c r="S93" s="35"/>
      <c r="T93" s="35"/>
      <c r="U93" s="35"/>
      <c r="V93" s="35"/>
      <c r="W93" s="35"/>
      <c r="X93" s="35"/>
      <c r="Y93" s="15"/>
      <c r="Z93" s="15"/>
      <c r="AA93" s="15"/>
      <c r="AB93" s="15"/>
      <c r="AC93" s="15"/>
      <c r="AD93" s="15"/>
      <c r="AE93" s="15"/>
    </row>
    <row r="94" spans="1:31" s="2" customFormat="1" ht="12.75">
      <c r="A94" s="1"/>
      <c r="B94" s="1"/>
      <c r="C94" s="1"/>
      <c r="D94" s="1"/>
      <c r="E94" s="1"/>
      <c r="F94" s="35"/>
      <c r="G94" s="35"/>
      <c r="H94" s="35"/>
      <c r="I94" s="35"/>
      <c r="J94" s="35"/>
      <c r="K94" s="35"/>
      <c r="L94" s="35"/>
      <c r="M94" s="35"/>
      <c r="N94" s="35"/>
      <c r="O94" s="35"/>
      <c r="P94" s="35"/>
      <c r="Q94" s="35"/>
      <c r="R94" s="35"/>
      <c r="S94" s="35"/>
      <c r="T94" s="35"/>
      <c r="U94" s="35"/>
      <c r="V94" s="35"/>
      <c r="W94" s="35"/>
      <c r="X94" s="35"/>
      <c r="Y94" s="15"/>
      <c r="Z94" s="15"/>
      <c r="AA94" s="15"/>
      <c r="AB94" s="15"/>
      <c r="AC94" s="15"/>
      <c r="AD94" s="15"/>
      <c r="AE94" s="15"/>
    </row>
    <row r="95" spans="1:31" s="2" customFormat="1" ht="12.75">
      <c r="A95" s="1"/>
      <c r="B95" s="1"/>
      <c r="C95" s="1"/>
      <c r="D95" s="1"/>
      <c r="E95" s="1"/>
      <c r="F95" s="35"/>
      <c r="G95" s="35"/>
      <c r="H95" s="35"/>
      <c r="I95" s="35"/>
      <c r="J95" s="35"/>
      <c r="K95" s="35"/>
      <c r="L95" s="35"/>
      <c r="M95" s="35"/>
      <c r="N95" s="35"/>
      <c r="O95" s="35"/>
      <c r="P95" s="35"/>
      <c r="Q95" s="35"/>
      <c r="R95" s="35"/>
      <c r="S95" s="35"/>
      <c r="T95" s="35"/>
      <c r="U95" s="35"/>
      <c r="V95" s="35"/>
      <c r="W95" s="35"/>
      <c r="X95" s="35"/>
      <c r="Y95" s="15"/>
      <c r="Z95" s="15"/>
      <c r="AA95" s="15"/>
      <c r="AB95" s="15"/>
      <c r="AC95" s="15"/>
      <c r="AD95" s="15"/>
      <c r="AE95" s="15"/>
    </row>
    <row r="96" spans="1:31" s="2" customFormat="1" ht="12.75">
      <c r="A96" s="1"/>
      <c r="B96" s="1"/>
      <c r="C96" s="1"/>
      <c r="D96" s="1"/>
      <c r="E96" s="1"/>
      <c r="F96" s="35"/>
      <c r="G96" s="35"/>
      <c r="H96" s="35"/>
      <c r="I96" s="35"/>
      <c r="J96" s="35"/>
      <c r="K96" s="35"/>
      <c r="L96" s="35"/>
      <c r="M96" s="35"/>
      <c r="N96" s="35"/>
      <c r="O96" s="35"/>
      <c r="P96" s="35"/>
      <c r="Q96" s="35"/>
      <c r="R96" s="35"/>
      <c r="S96" s="35"/>
      <c r="T96" s="35"/>
      <c r="U96" s="35"/>
      <c r="V96" s="35"/>
      <c r="W96" s="35"/>
      <c r="X96" s="35"/>
      <c r="Y96" s="15"/>
      <c r="Z96" s="15"/>
      <c r="AA96" s="15"/>
      <c r="AB96" s="15"/>
      <c r="AC96" s="15"/>
      <c r="AD96" s="15"/>
      <c r="AE96" s="15"/>
    </row>
    <row r="97" spans="1:31" s="2" customFormat="1" ht="12.75">
      <c r="A97" s="1"/>
      <c r="B97" s="1"/>
      <c r="C97" s="1"/>
      <c r="D97" s="1"/>
      <c r="E97" s="1"/>
      <c r="F97" s="35"/>
      <c r="G97" s="35"/>
      <c r="H97" s="35"/>
      <c r="I97" s="35"/>
      <c r="J97" s="35"/>
      <c r="K97" s="35"/>
      <c r="L97" s="35"/>
      <c r="M97" s="35"/>
      <c r="N97" s="35"/>
      <c r="O97" s="35"/>
      <c r="P97" s="35"/>
      <c r="Q97" s="35"/>
      <c r="R97" s="35"/>
      <c r="S97" s="35"/>
      <c r="T97" s="35"/>
      <c r="U97" s="35"/>
      <c r="V97" s="35"/>
      <c r="W97" s="35"/>
      <c r="X97" s="35"/>
      <c r="Y97" s="15"/>
      <c r="Z97" s="15"/>
      <c r="AA97" s="15"/>
      <c r="AB97" s="15"/>
      <c r="AC97" s="15"/>
      <c r="AD97" s="15"/>
      <c r="AE97" s="15"/>
    </row>
    <row r="98" spans="1:31" s="2" customFormat="1" ht="12.75">
      <c r="A98" s="1"/>
      <c r="B98" s="1"/>
      <c r="C98" s="1"/>
      <c r="D98" s="1"/>
      <c r="E98" s="1"/>
      <c r="F98" s="35"/>
      <c r="G98" s="35"/>
      <c r="H98" s="35"/>
      <c r="I98" s="35"/>
      <c r="J98" s="35"/>
      <c r="K98" s="35"/>
      <c r="L98" s="35"/>
      <c r="M98" s="35"/>
      <c r="N98" s="35"/>
      <c r="O98" s="35"/>
      <c r="P98" s="35"/>
      <c r="Q98" s="35"/>
      <c r="R98" s="35"/>
      <c r="S98" s="35"/>
      <c r="T98" s="35"/>
      <c r="U98" s="35"/>
      <c r="V98" s="35"/>
      <c r="W98" s="35"/>
      <c r="X98" s="35"/>
      <c r="Y98" s="15"/>
      <c r="Z98" s="15"/>
      <c r="AA98" s="15"/>
      <c r="AB98" s="15"/>
      <c r="AC98" s="15"/>
      <c r="AD98" s="15"/>
      <c r="AE98" s="15"/>
    </row>
    <row r="99" spans="1:31" s="2" customFormat="1" ht="12.75">
      <c r="A99" s="1"/>
      <c r="B99" s="1"/>
      <c r="C99" s="1"/>
      <c r="D99" s="1"/>
      <c r="E99" s="1"/>
      <c r="F99" s="35"/>
      <c r="G99" s="35"/>
      <c r="H99" s="35"/>
      <c r="I99" s="35"/>
      <c r="J99" s="35"/>
      <c r="K99" s="35"/>
      <c r="L99" s="35"/>
      <c r="M99" s="35"/>
      <c r="N99" s="35"/>
      <c r="O99" s="35"/>
      <c r="P99" s="35"/>
      <c r="Q99" s="35"/>
      <c r="R99" s="35"/>
      <c r="S99" s="35"/>
      <c r="T99" s="35"/>
      <c r="U99" s="35"/>
      <c r="V99" s="35"/>
      <c r="W99" s="35"/>
      <c r="X99" s="35"/>
      <c r="Y99" s="15"/>
      <c r="Z99" s="15"/>
      <c r="AA99" s="15"/>
      <c r="AB99" s="15"/>
      <c r="AC99" s="15"/>
      <c r="AD99" s="15"/>
      <c r="AE99" s="15"/>
    </row>
    <row r="100" spans="1:31" s="2" customFormat="1" ht="12.75" customHeight="1">
      <c r="A100" s="1"/>
      <c r="B100" s="1"/>
      <c r="C100" s="1"/>
      <c r="D100" s="1"/>
      <c r="E100" s="1"/>
      <c r="F100" s="35"/>
      <c r="G100" s="35"/>
      <c r="H100" s="35"/>
      <c r="I100" s="35"/>
      <c r="J100" s="35"/>
      <c r="K100" s="35"/>
      <c r="L100" s="35"/>
      <c r="M100" s="35"/>
      <c r="N100" s="35"/>
      <c r="O100" s="35"/>
      <c r="P100" s="35"/>
      <c r="Q100" s="35"/>
      <c r="R100" s="35"/>
      <c r="S100" s="35"/>
      <c r="T100" s="35"/>
      <c r="U100" s="35"/>
      <c r="V100" s="35"/>
      <c r="W100" s="35"/>
      <c r="X100" s="35"/>
      <c r="Y100" s="15"/>
      <c r="Z100" s="15"/>
      <c r="AA100" s="15"/>
      <c r="AB100" s="15"/>
      <c r="AC100" s="15"/>
      <c r="AD100" s="15"/>
      <c r="AE100" s="15"/>
    </row>
    <row r="101" spans="1:31" s="2" customFormat="1" ht="12.75">
      <c r="A101" s="1"/>
      <c r="B101" s="1"/>
      <c r="C101" s="1"/>
      <c r="D101" s="1"/>
      <c r="E101" s="1"/>
      <c r="F101" s="35"/>
      <c r="G101" s="35"/>
      <c r="H101" s="35"/>
      <c r="I101" s="35"/>
      <c r="J101" s="35"/>
      <c r="K101" s="35"/>
      <c r="L101" s="35"/>
      <c r="M101" s="35"/>
      <c r="N101" s="35"/>
      <c r="O101" s="35"/>
      <c r="P101" s="35"/>
      <c r="Q101" s="35"/>
      <c r="R101" s="35"/>
      <c r="S101" s="35"/>
      <c r="T101" s="35"/>
      <c r="U101" s="35"/>
      <c r="V101" s="35"/>
      <c r="W101" s="35"/>
      <c r="X101" s="35"/>
      <c r="Y101" s="15"/>
      <c r="Z101" s="15"/>
      <c r="AA101" s="15"/>
      <c r="AB101" s="15"/>
      <c r="AC101" s="15"/>
      <c r="AD101" s="15"/>
      <c r="AE101" s="15"/>
    </row>
    <row r="102" spans="1:31" s="2" customFormat="1" ht="12.75">
      <c r="A102" s="1"/>
      <c r="B102" s="1"/>
      <c r="C102" s="1"/>
      <c r="D102" s="1"/>
      <c r="E102" s="1"/>
      <c r="F102" s="35"/>
      <c r="G102" s="35"/>
      <c r="H102" s="35"/>
      <c r="I102" s="35"/>
      <c r="J102" s="35"/>
      <c r="K102" s="35"/>
      <c r="L102" s="35"/>
      <c r="M102" s="35"/>
      <c r="N102" s="35"/>
      <c r="O102" s="35"/>
      <c r="P102" s="35"/>
      <c r="Q102" s="35"/>
      <c r="R102" s="35"/>
      <c r="S102" s="35"/>
      <c r="T102" s="35"/>
      <c r="U102" s="35"/>
      <c r="V102" s="35"/>
      <c r="W102" s="35"/>
      <c r="X102" s="35"/>
      <c r="Y102" s="15"/>
      <c r="Z102" s="15"/>
      <c r="AA102" s="15"/>
      <c r="AB102" s="15"/>
      <c r="AC102" s="15"/>
      <c r="AD102" s="15"/>
      <c r="AE102" s="15"/>
    </row>
    <row r="103" spans="1:31" s="2" customFormat="1" ht="12.75">
      <c r="A103" s="1"/>
      <c r="B103" s="1"/>
      <c r="C103" s="1"/>
      <c r="D103" s="1"/>
      <c r="E103" s="1"/>
      <c r="F103" s="35"/>
      <c r="G103" s="35"/>
      <c r="H103" s="35"/>
      <c r="I103" s="35"/>
      <c r="J103" s="35"/>
      <c r="K103" s="35"/>
      <c r="L103" s="35"/>
      <c r="M103" s="35"/>
      <c r="N103" s="35"/>
      <c r="O103" s="35"/>
      <c r="P103" s="35"/>
      <c r="Q103" s="35"/>
      <c r="R103" s="35"/>
      <c r="S103" s="35"/>
      <c r="T103" s="35"/>
      <c r="U103" s="35"/>
      <c r="V103" s="35"/>
      <c r="W103" s="35"/>
      <c r="X103" s="35"/>
      <c r="Y103" s="15"/>
      <c r="Z103" s="15"/>
      <c r="AA103" s="15"/>
      <c r="AB103" s="15"/>
      <c r="AC103" s="15"/>
      <c r="AD103" s="15"/>
      <c r="AE103" s="15"/>
    </row>
    <row r="104" spans="1:31" s="2" customFormat="1" ht="12.75">
      <c r="A104" s="1"/>
      <c r="B104" s="1"/>
      <c r="C104" s="1"/>
      <c r="D104" s="1"/>
      <c r="E104" s="1"/>
      <c r="F104" s="35"/>
      <c r="G104" s="35"/>
      <c r="H104" s="35"/>
      <c r="I104" s="35"/>
      <c r="J104" s="35"/>
      <c r="K104" s="35"/>
      <c r="L104" s="35"/>
      <c r="M104" s="35"/>
      <c r="N104" s="35"/>
      <c r="O104" s="35"/>
      <c r="P104" s="35"/>
      <c r="Q104" s="35"/>
      <c r="R104" s="35"/>
      <c r="S104" s="35"/>
      <c r="T104" s="35"/>
      <c r="U104" s="35"/>
      <c r="V104" s="35"/>
      <c r="W104" s="35"/>
      <c r="X104" s="35"/>
      <c r="Y104" s="15"/>
      <c r="Z104" s="15"/>
      <c r="AA104" s="15"/>
      <c r="AB104" s="15"/>
      <c r="AC104" s="15"/>
      <c r="AD104" s="15"/>
      <c r="AE104" s="15"/>
    </row>
    <row r="105" spans="1:31" s="2" customFormat="1" ht="12.75">
      <c r="A105" s="1"/>
      <c r="B105" s="1"/>
      <c r="C105" s="1"/>
      <c r="D105" s="1"/>
      <c r="E105" s="1"/>
      <c r="F105" s="35"/>
      <c r="G105" s="35"/>
      <c r="H105" s="35"/>
      <c r="I105" s="35"/>
      <c r="J105" s="35"/>
      <c r="K105" s="35"/>
      <c r="L105" s="35"/>
      <c r="M105" s="35"/>
      <c r="N105" s="35"/>
      <c r="O105" s="35"/>
      <c r="P105" s="35"/>
      <c r="Q105" s="35"/>
      <c r="R105" s="35"/>
      <c r="S105" s="35"/>
      <c r="T105" s="35"/>
      <c r="U105" s="35"/>
      <c r="V105" s="35"/>
      <c r="W105" s="35"/>
      <c r="X105" s="35"/>
      <c r="Y105" s="15"/>
      <c r="Z105" s="15"/>
      <c r="AA105" s="15"/>
      <c r="AB105" s="15"/>
      <c r="AC105" s="15"/>
      <c r="AD105" s="15"/>
      <c r="AE105" s="15"/>
    </row>
    <row r="106" spans="1:31" s="2" customFormat="1" ht="12.75">
      <c r="A106" s="1"/>
      <c r="B106" s="1"/>
      <c r="C106" s="1"/>
      <c r="D106" s="1"/>
      <c r="E106" s="1"/>
      <c r="F106" s="35"/>
      <c r="G106" s="35"/>
      <c r="H106" s="35"/>
      <c r="I106" s="35"/>
      <c r="J106" s="35"/>
      <c r="K106" s="35"/>
      <c r="L106" s="35"/>
      <c r="M106" s="35"/>
      <c r="N106" s="35"/>
      <c r="O106" s="35"/>
      <c r="P106" s="35"/>
      <c r="Q106" s="35"/>
      <c r="R106" s="35"/>
      <c r="S106" s="35"/>
      <c r="T106" s="35"/>
      <c r="U106" s="35"/>
      <c r="V106" s="35"/>
      <c r="W106" s="35"/>
      <c r="X106" s="35"/>
      <c r="Y106" s="15"/>
      <c r="Z106" s="15"/>
      <c r="AA106" s="15"/>
      <c r="AB106" s="15"/>
      <c r="AC106" s="15"/>
      <c r="AD106" s="15"/>
      <c r="AE106" s="15"/>
    </row>
    <row r="107" spans="1:31" s="2" customFormat="1" ht="12.75" customHeight="1">
      <c r="A107" s="1"/>
      <c r="B107" s="1"/>
      <c r="C107" s="1"/>
      <c r="D107" s="1"/>
      <c r="E107" s="1"/>
      <c r="F107" s="35"/>
      <c r="G107" s="35"/>
      <c r="H107" s="35"/>
      <c r="I107" s="35"/>
      <c r="J107" s="35"/>
      <c r="K107" s="35"/>
      <c r="L107" s="35"/>
      <c r="M107" s="35"/>
      <c r="N107" s="35"/>
      <c r="O107" s="35"/>
      <c r="P107" s="35"/>
      <c r="Q107" s="35"/>
      <c r="R107" s="35"/>
      <c r="S107" s="35"/>
      <c r="T107" s="35"/>
      <c r="U107" s="35"/>
      <c r="V107" s="35"/>
      <c r="W107" s="35"/>
      <c r="X107" s="35"/>
      <c r="Y107" s="15"/>
      <c r="Z107" s="15"/>
      <c r="AA107" s="15"/>
      <c r="AB107" s="15"/>
      <c r="AC107" s="15"/>
      <c r="AD107" s="15"/>
      <c r="AE107" s="15"/>
    </row>
    <row r="108" spans="1:31" s="2" customFormat="1" ht="12.75">
      <c r="A108" s="1"/>
      <c r="B108" s="1"/>
      <c r="C108" s="1"/>
      <c r="D108" s="1"/>
      <c r="E108" s="1"/>
      <c r="F108" s="35"/>
      <c r="G108" s="35"/>
      <c r="H108" s="35"/>
      <c r="I108" s="35"/>
      <c r="J108" s="35"/>
      <c r="K108" s="35"/>
      <c r="L108" s="35"/>
      <c r="M108" s="35"/>
      <c r="N108" s="35"/>
      <c r="O108" s="35"/>
      <c r="P108" s="35"/>
      <c r="Q108" s="35"/>
      <c r="R108" s="35"/>
      <c r="S108" s="35"/>
      <c r="T108" s="35"/>
      <c r="U108" s="35"/>
      <c r="V108" s="35"/>
      <c r="W108" s="35"/>
      <c r="X108" s="35"/>
      <c r="Y108" s="15"/>
      <c r="Z108" s="15"/>
      <c r="AA108" s="15"/>
      <c r="AB108" s="15"/>
      <c r="AC108" s="15"/>
      <c r="AD108" s="15"/>
      <c r="AE108" s="15"/>
    </row>
    <row r="109" spans="1:31" s="2" customFormat="1" ht="12.75">
      <c r="A109" s="1"/>
      <c r="B109" s="1"/>
      <c r="C109" s="1"/>
      <c r="D109" s="1"/>
      <c r="E109" s="1"/>
      <c r="F109" s="35"/>
      <c r="G109" s="35"/>
      <c r="H109" s="35"/>
      <c r="I109" s="35"/>
      <c r="J109" s="35"/>
      <c r="K109" s="35"/>
      <c r="L109" s="35"/>
      <c r="M109" s="35"/>
      <c r="N109" s="35"/>
      <c r="O109" s="35"/>
      <c r="P109" s="35"/>
      <c r="Q109" s="35"/>
      <c r="R109" s="35"/>
      <c r="S109" s="35"/>
      <c r="T109" s="35"/>
      <c r="U109" s="35"/>
      <c r="V109" s="35"/>
      <c r="W109" s="35"/>
      <c r="X109" s="35"/>
      <c r="Y109" s="15"/>
      <c r="Z109" s="15"/>
      <c r="AA109" s="15"/>
      <c r="AB109" s="15"/>
      <c r="AC109" s="15"/>
      <c r="AD109" s="15"/>
      <c r="AE109" s="15"/>
    </row>
    <row r="110" spans="1:31" s="2" customFormat="1" ht="12.75">
      <c r="A110" s="1"/>
      <c r="B110" s="1"/>
      <c r="C110" s="1"/>
      <c r="D110" s="1"/>
      <c r="E110" s="1"/>
      <c r="F110" s="35"/>
      <c r="G110" s="35"/>
      <c r="H110" s="35"/>
      <c r="I110" s="35"/>
      <c r="J110" s="35"/>
      <c r="K110" s="35"/>
      <c r="L110" s="35"/>
      <c r="M110" s="35"/>
      <c r="N110" s="35"/>
      <c r="O110" s="35"/>
      <c r="P110" s="35"/>
      <c r="Q110" s="35"/>
      <c r="R110" s="35"/>
      <c r="S110" s="35"/>
      <c r="T110" s="35"/>
      <c r="U110" s="35"/>
      <c r="V110" s="35"/>
      <c r="W110" s="35"/>
      <c r="X110" s="35"/>
      <c r="Y110" s="15"/>
      <c r="Z110" s="15"/>
      <c r="AA110" s="15"/>
      <c r="AB110" s="15"/>
      <c r="AC110" s="15"/>
      <c r="AD110" s="15"/>
      <c r="AE110" s="15"/>
    </row>
    <row r="111" spans="1:31" s="2" customFormat="1" ht="12.75">
      <c r="A111" s="1"/>
      <c r="B111" s="1"/>
      <c r="C111" s="1"/>
      <c r="D111" s="1"/>
      <c r="E111" s="1"/>
      <c r="F111" s="35"/>
      <c r="G111" s="35"/>
      <c r="H111" s="35"/>
      <c r="I111" s="35"/>
      <c r="J111" s="35"/>
      <c r="K111" s="35"/>
      <c r="L111" s="35"/>
      <c r="M111" s="35"/>
      <c r="N111" s="35"/>
      <c r="O111" s="35"/>
      <c r="P111" s="35"/>
      <c r="Q111" s="35"/>
      <c r="R111" s="35"/>
      <c r="S111" s="35"/>
      <c r="T111" s="35"/>
      <c r="U111" s="35"/>
      <c r="V111" s="35"/>
      <c r="W111" s="35"/>
      <c r="X111" s="35"/>
      <c r="Y111" s="15"/>
      <c r="Z111" s="15"/>
      <c r="AA111" s="15"/>
      <c r="AB111" s="15"/>
      <c r="AC111" s="15"/>
      <c r="AD111" s="15"/>
      <c r="AE111" s="15"/>
    </row>
    <row r="112" spans="1:31" s="2" customFormat="1" ht="12.75">
      <c r="A112" s="1"/>
      <c r="B112" s="1"/>
      <c r="C112" s="1"/>
      <c r="D112" s="1"/>
      <c r="E112" s="1"/>
      <c r="F112" s="35"/>
      <c r="G112" s="35"/>
      <c r="H112" s="35"/>
      <c r="I112" s="35"/>
      <c r="J112" s="35"/>
      <c r="K112" s="35"/>
      <c r="L112" s="35"/>
      <c r="M112" s="35"/>
      <c r="N112" s="35"/>
      <c r="O112" s="35"/>
      <c r="P112" s="35"/>
      <c r="Q112" s="35"/>
      <c r="R112" s="35"/>
      <c r="S112" s="35"/>
      <c r="T112" s="35"/>
      <c r="U112" s="35"/>
      <c r="V112" s="35"/>
      <c r="W112" s="35"/>
      <c r="X112" s="35"/>
      <c r="Y112" s="15"/>
      <c r="Z112" s="15"/>
      <c r="AA112" s="15"/>
      <c r="AB112" s="15"/>
      <c r="AC112" s="15"/>
      <c r="AD112" s="15"/>
      <c r="AE112" s="15"/>
    </row>
    <row r="113" spans="1:31" s="2" customFormat="1" ht="12.75">
      <c r="A113" s="1"/>
      <c r="B113" s="1"/>
      <c r="C113" s="1"/>
      <c r="D113" s="1"/>
      <c r="E113" s="1"/>
      <c r="F113" s="35"/>
      <c r="G113" s="35"/>
      <c r="H113" s="35"/>
      <c r="I113" s="35"/>
      <c r="J113" s="35"/>
      <c r="K113" s="35"/>
      <c r="L113" s="35"/>
      <c r="M113" s="35"/>
      <c r="N113" s="35"/>
      <c r="O113" s="35"/>
      <c r="P113" s="35"/>
      <c r="Q113" s="35"/>
      <c r="R113" s="35"/>
      <c r="S113" s="35"/>
      <c r="T113" s="35"/>
      <c r="U113" s="35"/>
      <c r="V113" s="35"/>
      <c r="W113" s="35"/>
      <c r="X113" s="35"/>
      <c r="Y113" s="15"/>
      <c r="Z113" s="15"/>
      <c r="AA113" s="15"/>
      <c r="AB113" s="15"/>
      <c r="AC113" s="15"/>
      <c r="AD113" s="15"/>
      <c r="AE113" s="15"/>
    </row>
    <row r="114" spans="1:31" s="2" customFormat="1" ht="12.75">
      <c r="A114" s="1"/>
      <c r="B114" s="1"/>
      <c r="C114" s="1"/>
      <c r="D114" s="1"/>
      <c r="E114" s="1"/>
      <c r="F114" s="35"/>
      <c r="G114" s="35"/>
      <c r="H114" s="35"/>
      <c r="I114" s="35"/>
      <c r="J114" s="35"/>
      <c r="K114" s="35"/>
      <c r="L114" s="35"/>
      <c r="M114" s="35"/>
      <c r="N114" s="35"/>
      <c r="O114" s="35"/>
      <c r="P114" s="35"/>
      <c r="Q114" s="35"/>
      <c r="R114" s="35"/>
      <c r="S114" s="35"/>
      <c r="T114" s="35"/>
      <c r="U114" s="35"/>
      <c r="V114" s="35"/>
      <c r="W114" s="35"/>
      <c r="X114" s="35"/>
      <c r="Y114" s="15"/>
      <c r="Z114" s="15"/>
      <c r="AA114" s="15"/>
      <c r="AB114" s="15"/>
      <c r="AC114" s="15"/>
      <c r="AD114" s="15"/>
      <c r="AE114" s="15"/>
    </row>
    <row r="117" spans="36:39" ht="12.75" customHeight="1">
      <c r="AJ117"/>
      <c r="AK117"/>
      <c r="AM117"/>
    </row>
    <row r="121" spans="1:39" ht="12.75">
      <c r="A121" s="1"/>
      <c r="B121" s="1"/>
      <c r="C121" s="1"/>
      <c r="D121" s="1"/>
      <c r="E121" s="1"/>
      <c r="F121" s="35"/>
      <c r="G121" s="35"/>
      <c r="H121" s="35"/>
      <c r="I121" s="35"/>
      <c r="J121" s="35"/>
      <c r="K121" s="35"/>
      <c r="L121" s="35"/>
      <c r="M121" s="35"/>
      <c r="N121" s="35"/>
      <c r="O121" s="35"/>
      <c r="P121" s="35"/>
      <c r="Q121" s="35"/>
      <c r="R121" s="35"/>
      <c r="S121" s="40"/>
      <c r="T121" s="40"/>
      <c r="U121" s="40"/>
      <c r="V121" s="40"/>
      <c r="W121" s="40"/>
      <c r="X121" s="40"/>
      <c r="Y121" s="25"/>
      <c r="Z121" s="25"/>
      <c r="AA121" s="25"/>
      <c r="AB121" s="25"/>
      <c r="AC121" s="25"/>
      <c r="AD121" s="25"/>
      <c r="AE121" s="25"/>
      <c r="AF121" s="2"/>
      <c r="AG121" s="2"/>
      <c r="AH121" s="2"/>
      <c r="AI121" s="2"/>
      <c r="AJ121" s="2"/>
      <c r="AK121" s="2"/>
      <c r="AL121" s="2"/>
      <c r="AM121" s="2"/>
    </row>
    <row r="122" spans="1:39" ht="12.75">
      <c r="A122" s="1"/>
      <c r="B122" s="1"/>
      <c r="C122" s="1"/>
      <c r="D122" s="1"/>
      <c r="E122" s="1"/>
      <c r="F122" s="35"/>
      <c r="G122" s="35"/>
      <c r="H122" s="35"/>
      <c r="I122" s="35"/>
      <c r="J122" s="35"/>
      <c r="K122" s="35"/>
      <c r="L122" s="35"/>
      <c r="M122" s="35"/>
      <c r="N122" s="35"/>
      <c r="O122" s="35"/>
      <c r="P122" s="35"/>
      <c r="Q122" s="35"/>
      <c r="R122" s="35"/>
      <c r="S122" s="35"/>
      <c r="T122" s="35"/>
      <c r="U122" s="35"/>
      <c r="V122" s="35"/>
      <c r="W122" s="35"/>
      <c r="X122" s="35"/>
      <c r="Y122" s="15"/>
      <c r="Z122" s="15"/>
      <c r="AA122" s="15"/>
      <c r="AB122" s="15"/>
      <c r="AC122" s="15"/>
      <c r="AD122" s="15"/>
      <c r="AE122" s="15"/>
      <c r="AF122" s="2"/>
      <c r="AG122" s="2"/>
      <c r="AH122" s="2"/>
      <c r="AI122" s="2"/>
      <c r="AJ122" s="2"/>
      <c r="AK122" s="2"/>
      <c r="AL122" s="2"/>
      <c r="AM122" s="2"/>
    </row>
  </sheetData>
  <sheetProtection/>
  <mergeCells count="1">
    <mergeCell ref="A1:AM1"/>
  </mergeCells>
  <printOptions/>
  <pageMargins left="0.2" right="0.2" top="0.25" bottom="0.25" header="0.3" footer="0.3"/>
  <pageSetup fitToHeight="1" fitToWidth="1" orientation="portrait" paperSize="9"/>
</worksheet>
</file>

<file path=xl/worksheets/sheet9.xml><?xml version="1.0" encoding="utf-8"?>
<worksheet xmlns="http://schemas.openxmlformats.org/spreadsheetml/2006/main" xmlns:r="http://schemas.openxmlformats.org/officeDocument/2006/relationships">
  <sheetPr>
    <tabColor rgb="FFC00000"/>
    <pageSetUpPr fitToPage="1"/>
  </sheetPr>
  <dimension ref="A1:V96"/>
  <sheetViews>
    <sheetView zoomScalePageLayoutView="0" workbookViewId="0" topLeftCell="A1">
      <selection activeCell="A1" sqref="A1:P1"/>
    </sheetView>
  </sheetViews>
  <sheetFormatPr defaultColWidth="8.8515625" defaultRowHeight="12.75"/>
  <cols>
    <col min="1" max="1" width="32.57421875" style="67" customWidth="1"/>
    <col min="2" max="13" width="8.8515625" style="67" customWidth="1"/>
    <col min="14" max="15" width="8.28125" style="67" customWidth="1"/>
    <col min="16" max="20" width="7.7109375" style="67" customWidth="1"/>
    <col min="21" max="22" width="8.8515625" style="507" customWidth="1"/>
    <col min="23" max="16384" width="8.8515625" style="67" customWidth="1"/>
  </cols>
  <sheetData>
    <row r="1" spans="1:17" ht="27" customHeight="1">
      <c r="A1" s="609" t="s">
        <v>192</v>
      </c>
      <c r="B1" s="610"/>
      <c r="C1" s="610"/>
      <c r="D1" s="610"/>
      <c r="E1" s="610"/>
      <c r="F1" s="610"/>
      <c r="G1" s="611"/>
      <c r="H1" s="611"/>
      <c r="I1" s="611"/>
      <c r="J1" s="611"/>
      <c r="K1" s="611"/>
      <c r="L1" s="611"/>
      <c r="M1" s="611"/>
      <c r="N1" s="611"/>
      <c r="O1" s="611"/>
      <c r="P1" s="611"/>
      <c r="Q1" s="71"/>
    </row>
    <row r="2" spans="1:20" ht="12.75">
      <c r="A2" s="73"/>
      <c r="B2" s="73"/>
      <c r="C2" s="73"/>
      <c r="D2" s="73"/>
      <c r="E2" s="73"/>
      <c r="F2" s="73"/>
      <c r="G2" s="74"/>
      <c r="H2" s="75"/>
      <c r="I2" s="74" t="s">
        <v>100</v>
      </c>
      <c r="J2" s="75"/>
      <c r="K2" s="75"/>
      <c r="L2" s="75"/>
      <c r="M2" s="62"/>
      <c r="N2" s="68"/>
      <c r="O2" s="68"/>
      <c r="P2" s="68"/>
      <c r="Q2" s="68"/>
      <c r="R2" s="68"/>
      <c r="S2" s="68"/>
      <c r="T2" s="68" t="s">
        <v>101</v>
      </c>
    </row>
    <row r="3" spans="1:20" ht="24.75" customHeight="1">
      <c r="A3" s="105" t="s">
        <v>158</v>
      </c>
      <c r="B3" s="42" t="s">
        <v>127</v>
      </c>
      <c r="C3" s="42" t="s">
        <v>128</v>
      </c>
      <c r="D3" s="42" t="s">
        <v>129</v>
      </c>
      <c r="E3" s="42" t="s">
        <v>130</v>
      </c>
      <c r="F3" s="42" t="s">
        <v>131</v>
      </c>
      <c r="G3" s="42" t="s">
        <v>132</v>
      </c>
      <c r="H3" s="42" t="s">
        <v>133</v>
      </c>
      <c r="I3" s="42" t="s">
        <v>134</v>
      </c>
      <c r="J3" s="42" t="s">
        <v>135</v>
      </c>
      <c r="K3" s="42" t="s">
        <v>136</v>
      </c>
      <c r="L3" s="42" t="s">
        <v>137</v>
      </c>
      <c r="M3" s="42" t="s">
        <v>138</v>
      </c>
      <c r="N3" s="42" t="s">
        <v>139</v>
      </c>
      <c r="O3" s="42" t="s">
        <v>7</v>
      </c>
      <c r="P3" s="42" t="s">
        <v>4</v>
      </c>
      <c r="Q3" s="42" t="s">
        <v>143</v>
      </c>
      <c r="R3" s="42" t="s">
        <v>147</v>
      </c>
      <c r="S3" s="42" t="s">
        <v>149</v>
      </c>
      <c r="T3" s="42" t="s">
        <v>184</v>
      </c>
    </row>
    <row r="4" spans="1:20" ht="12.75">
      <c r="A4" s="13" t="s">
        <v>28</v>
      </c>
      <c r="B4" s="13"/>
      <c r="C4" s="13"/>
      <c r="D4" s="13"/>
      <c r="E4" s="13"/>
      <c r="F4" s="13"/>
      <c r="G4" s="62"/>
      <c r="H4" s="62"/>
      <c r="I4" s="62"/>
      <c r="J4" s="62"/>
      <c r="K4" s="62"/>
      <c r="L4" s="62"/>
      <c r="M4" s="62"/>
      <c r="N4" s="62"/>
      <c r="O4" s="62"/>
      <c r="P4" s="62"/>
      <c r="Q4" s="62"/>
      <c r="R4" s="62"/>
      <c r="S4" s="62"/>
      <c r="T4" s="62"/>
    </row>
    <row r="5" spans="1:20" ht="12.75">
      <c r="A5" s="12" t="s">
        <v>96</v>
      </c>
      <c r="B5" s="25">
        <v>4396.157</v>
      </c>
      <c r="C5" s="25">
        <v>4640.823</v>
      </c>
      <c r="D5" s="25">
        <v>4770.932</v>
      </c>
      <c r="E5" s="25">
        <v>4842.883</v>
      </c>
      <c r="F5" s="25">
        <v>4897.527</v>
      </c>
      <c r="G5" s="25">
        <v>4991.645</v>
      </c>
      <c r="H5" s="25">
        <v>5352.593999999999</v>
      </c>
      <c r="I5" s="25">
        <v>5883.646000000001</v>
      </c>
      <c r="J5" s="25">
        <v>6492.161</v>
      </c>
      <c r="K5" s="25">
        <v>6923.929</v>
      </c>
      <c r="L5" s="25">
        <v>7151.704</v>
      </c>
      <c r="M5" s="25">
        <v>7288.445</v>
      </c>
      <c r="N5" s="25">
        <v>7744.952</v>
      </c>
      <c r="O5" s="25">
        <v>8657.380000000001</v>
      </c>
      <c r="P5" s="25">
        <v>10176.901</v>
      </c>
      <c r="Q5" s="25">
        <v>10215.938</v>
      </c>
      <c r="R5" s="25">
        <v>10302.058</v>
      </c>
      <c r="S5" s="25">
        <v>9865.665</v>
      </c>
      <c r="T5" s="25">
        <v>9251.592</v>
      </c>
    </row>
    <row r="6" spans="1:20" ht="12.75">
      <c r="A6" s="12" t="s">
        <v>1</v>
      </c>
      <c r="B6" s="29">
        <v>22783.254799000002</v>
      </c>
      <c r="C6" s="29">
        <v>25120.788270999998</v>
      </c>
      <c r="D6" s="29">
        <v>26292.990447</v>
      </c>
      <c r="E6" s="29">
        <v>27209.091603</v>
      </c>
      <c r="F6" s="29">
        <v>28356.046483</v>
      </c>
      <c r="G6" s="29">
        <v>29490.401703</v>
      </c>
      <c r="H6" s="29">
        <v>32072.324367</v>
      </c>
      <c r="I6" s="29">
        <v>36526.432393999996</v>
      </c>
      <c r="J6" s="29">
        <v>41638.340161</v>
      </c>
      <c r="K6" s="29">
        <v>45670.663997</v>
      </c>
      <c r="L6" s="29">
        <v>48048.81482</v>
      </c>
      <c r="M6" s="29">
        <v>49362.708146000004</v>
      </c>
      <c r="N6" s="29">
        <v>56487.91056800001</v>
      </c>
      <c r="O6" s="29">
        <v>73452.802523</v>
      </c>
      <c r="P6" s="29">
        <v>84637.69483</v>
      </c>
      <c r="Q6" s="29">
        <v>87633.39073</v>
      </c>
      <c r="R6" s="29">
        <v>87521.808783</v>
      </c>
      <c r="S6" s="29">
        <v>84357.591571</v>
      </c>
      <c r="T6" s="29">
        <v>77305.810892</v>
      </c>
    </row>
    <row r="7" spans="1:20" ht="12.75">
      <c r="A7" s="12" t="s">
        <v>836</v>
      </c>
      <c r="B7" s="29">
        <v>34898.86680673577</v>
      </c>
      <c r="C7" s="29">
        <v>37376.53284683131</v>
      </c>
      <c r="D7" s="29">
        <v>38267.52271936082</v>
      </c>
      <c r="E7" s="29">
        <v>38945.67991479405</v>
      </c>
      <c r="F7" s="29">
        <v>39735.2071640244</v>
      </c>
      <c r="G7" s="29">
        <v>39865.97150586798</v>
      </c>
      <c r="H7" s="29">
        <v>42208.26300188018</v>
      </c>
      <c r="I7" s="29">
        <v>47376.06053030996</v>
      </c>
      <c r="J7" s="29">
        <v>52890.427994828475</v>
      </c>
      <c r="K7" s="29">
        <v>56327.79528533903</v>
      </c>
      <c r="L7" s="29">
        <v>57441.20238839673</v>
      </c>
      <c r="M7" s="29">
        <v>56663.05244261925</v>
      </c>
      <c r="N7" s="29">
        <v>63348.11956390827</v>
      </c>
      <c r="O7" s="29">
        <v>78004.9501653121</v>
      </c>
      <c r="P7" s="29">
        <v>91808.3824152601</v>
      </c>
      <c r="Q7" s="29">
        <v>93898.05808406492</v>
      </c>
      <c r="R7" s="29">
        <v>90494.70367858672</v>
      </c>
      <c r="S7" s="29">
        <v>86011.5753571274</v>
      </c>
      <c r="T7" s="29">
        <v>77305.810892</v>
      </c>
    </row>
    <row r="8" spans="1:20" ht="12.75">
      <c r="A8" s="12" t="s">
        <v>99</v>
      </c>
      <c r="B8" s="29">
        <v>5182.538930934451</v>
      </c>
      <c r="C8" s="29">
        <v>5413.002881385478</v>
      </c>
      <c r="D8" s="29">
        <v>5511.080528290909</v>
      </c>
      <c r="E8" s="29">
        <v>5618.366498426661</v>
      </c>
      <c r="F8" s="29">
        <v>5789.87037396629</v>
      </c>
      <c r="G8" s="29">
        <v>5907.95252927642</v>
      </c>
      <c r="H8" s="29">
        <v>5991.921742429933</v>
      </c>
      <c r="I8" s="29">
        <v>6208.128836099247</v>
      </c>
      <c r="J8" s="29">
        <v>6413.633328101382</v>
      </c>
      <c r="K8" s="29">
        <v>6596.061859819764</v>
      </c>
      <c r="L8" s="29">
        <v>6718.5127935943665</v>
      </c>
      <c r="M8" s="29">
        <v>6772.735219378072</v>
      </c>
      <c r="N8" s="29">
        <v>7293.513319127091</v>
      </c>
      <c r="O8" s="29">
        <v>8484.414744761116</v>
      </c>
      <c r="P8" s="29">
        <v>8316.647163021435</v>
      </c>
      <c r="Q8" s="29">
        <v>8578.105185250733</v>
      </c>
      <c r="R8" s="29">
        <v>8495.565525160118</v>
      </c>
      <c r="S8" s="29">
        <v>8550.623964122033</v>
      </c>
      <c r="T8" s="29">
        <v>8355.946835096056</v>
      </c>
    </row>
    <row r="9" spans="1:20" ht="12.75">
      <c r="A9" s="12" t="s">
        <v>10</v>
      </c>
      <c r="B9" s="29">
        <v>7938.494190888944</v>
      </c>
      <c r="C9" s="29">
        <v>8053.858732994408</v>
      </c>
      <c r="D9" s="29">
        <v>8020.974249761016</v>
      </c>
      <c r="E9" s="29">
        <v>8041.837871118103</v>
      </c>
      <c r="F9" s="29">
        <v>8113.320695123152</v>
      </c>
      <c r="G9" s="29">
        <v>7986.53980919476</v>
      </c>
      <c r="H9" s="29">
        <v>7885.5715568713385</v>
      </c>
      <c r="I9" s="29">
        <v>8052.160264283398</v>
      </c>
      <c r="J9" s="29">
        <v>8146.813979941113</v>
      </c>
      <c r="K9" s="29">
        <v>8135.2358300235355</v>
      </c>
      <c r="L9" s="29">
        <v>8031.820442847848</v>
      </c>
      <c r="M9" s="29">
        <v>7774.367844254742</v>
      </c>
      <c r="N9" s="29">
        <v>8179.278524115872</v>
      </c>
      <c r="O9" s="29">
        <v>9010.225976601707</v>
      </c>
      <c r="P9" s="29">
        <v>9021.251402097761</v>
      </c>
      <c r="Q9" s="29">
        <v>9191.330065243634</v>
      </c>
      <c r="R9" s="29">
        <v>8784.138438997987</v>
      </c>
      <c r="S9" s="29">
        <v>8718.274475884535</v>
      </c>
      <c r="T9" s="29">
        <v>8355.946835096056</v>
      </c>
    </row>
    <row r="10" spans="1:22" s="24" customFormat="1" ht="12.75">
      <c r="A10" s="13" t="s">
        <v>97</v>
      </c>
      <c r="B10" s="13"/>
      <c r="C10" s="13"/>
      <c r="D10" s="13"/>
      <c r="E10" s="13"/>
      <c r="F10" s="13"/>
      <c r="G10" s="76"/>
      <c r="H10" s="76"/>
      <c r="I10" s="76"/>
      <c r="J10" s="76"/>
      <c r="K10" s="76"/>
      <c r="L10" s="76"/>
      <c r="M10" s="76"/>
      <c r="N10" s="76"/>
      <c r="O10" s="76"/>
      <c r="P10" s="62"/>
      <c r="Q10" s="62"/>
      <c r="R10" s="62"/>
      <c r="S10" s="62"/>
      <c r="T10" s="62"/>
      <c r="U10" s="539"/>
      <c r="V10" s="539"/>
    </row>
    <row r="11" spans="1:22" s="24" customFormat="1" ht="12.75">
      <c r="A11" s="12" t="s">
        <v>96</v>
      </c>
      <c r="B11" s="25">
        <v>3962.5280000000002</v>
      </c>
      <c r="C11" s="25">
        <v>4144.8949999999995</v>
      </c>
      <c r="D11" s="25">
        <v>4202.599</v>
      </c>
      <c r="E11" s="25">
        <v>4232.075</v>
      </c>
      <c r="F11" s="25">
        <v>4173.988</v>
      </c>
      <c r="G11" s="25">
        <v>4201.358</v>
      </c>
      <c r="H11" s="25">
        <v>4469.124</v>
      </c>
      <c r="I11" s="25">
        <v>4957.031</v>
      </c>
      <c r="J11" s="25">
        <v>5531.2660000000005</v>
      </c>
      <c r="K11" s="25">
        <v>5927.222</v>
      </c>
      <c r="L11" s="25">
        <v>6050.943</v>
      </c>
      <c r="M11" s="25">
        <v>6195.363</v>
      </c>
      <c r="N11" s="25">
        <v>6645.537</v>
      </c>
      <c r="O11" s="25">
        <v>7393.9580000000005</v>
      </c>
      <c r="P11" s="25">
        <v>8856.885</v>
      </c>
      <c r="Q11" s="25">
        <v>9191.387</v>
      </c>
      <c r="R11" s="25">
        <v>9273.266</v>
      </c>
      <c r="S11" s="25">
        <v>7471.12</v>
      </c>
      <c r="T11" s="25">
        <v>6910.126</v>
      </c>
      <c r="U11" s="539"/>
      <c r="V11" s="539"/>
    </row>
    <row r="12" spans="1:22" s="24" customFormat="1" ht="12.75">
      <c r="A12" s="12" t="s">
        <v>98</v>
      </c>
      <c r="B12" s="25">
        <v>4515.49</v>
      </c>
      <c r="C12" s="25">
        <v>4782.848</v>
      </c>
      <c r="D12" s="25">
        <v>4836.58</v>
      </c>
      <c r="E12" s="25">
        <v>4869.823</v>
      </c>
      <c r="F12" s="25">
        <v>4752.587</v>
      </c>
      <c r="G12" s="25">
        <v>4819.864</v>
      </c>
      <c r="H12" s="25">
        <v>5158.686</v>
      </c>
      <c r="I12" s="25">
        <v>5743.9890000000005</v>
      </c>
      <c r="J12" s="25">
        <v>6408.436</v>
      </c>
      <c r="K12" s="25">
        <v>6847.019</v>
      </c>
      <c r="L12" s="25">
        <v>6993.905</v>
      </c>
      <c r="M12" s="25">
        <v>7137.101000000001</v>
      </c>
      <c r="N12" s="25">
        <v>7782.186</v>
      </c>
      <c r="O12" s="25">
        <v>8665.979</v>
      </c>
      <c r="P12" s="25">
        <v>10082.3</v>
      </c>
      <c r="Q12" s="25">
        <v>10800.799</v>
      </c>
      <c r="R12" s="25">
        <v>10796.159</v>
      </c>
      <c r="S12" s="25">
        <v>8595.188</v>
      </c>
      <c r="T12" s="25">
        <v>7814.712</v>
      </c>
      <c r="U12" s="539"/>
      <c r="V12" s="539"/>
    </row>
    <row r="13" spans="1:22" s="24" customFormat="1" ht="12.75">
      <c r="A13" s="12" t="s">
        <v>2</v>
      </c>
      <c r="B13" s="29">
        <v>15035.483746999998</v>
      </c>
      <c r="C13" s="29">
        <v>15984.130208999999</v>
      </c>
      <c r="D13" s="29">
        <v>16118.515039</v>
      </c>
      <c r="E13" s="29">
        <v>16308.900801</v>
      </c>
      <c r="F13" s="29">
        <v>16189.928151</v>
      </c>
      <c r="G13" s="29">
        <v>16382.713129</v>
      </c>
      <c r="H13" s="29">
        <v>17391.28407</v>
      </c>
      <c r="I13" s="29">
        <v>19530.213321</v>
      </c>
      <c r="J13" s="29">
        <v>22039.186316</v>
      </c>
      <c r="K13" s="29">
        <v>23825.598168999997</v>
      </c>
      <c r="L13" s="29">
        <v>24439.959961</v>
      </c>
      <c r="M13" s="29">
        <v>25013.912017000002</v>
      </c>
      <c r="N13" s="29">
        <v>29097.973947</v>
      </c>
      <c r="O13" s="29">
        <v>33028.58477</v>
      </c>
      <c r="P13" s="29">
        <v>38070.052813999995</v>
      </c>
      <c r="Q13" s="29">
        <v>40562.081128</v>
      </c>
      <c r="R13" s="29">
        <v>40561.738287</v>
      </c>
      <c r="S13" s="29">
        <v>27808.31698</v>
      </c>
      <c r="T13" s="29">
        <v>25407.526255</v>
      </c>
      <c r="U13" s="539"/>
      <c r="V13" s="539"/>
    </row>
    <row r="14" spans="1:22" s="24" customFormat="1" ht="12.75">
      <c r="A14" s="12" t="s">
        <v>836</v>
      </c>
      <c r="B14" s="29">
        <v>23031.00892697844</v>
      </c>
      <c r="C14" s="29">
        <v>23782.349556060915</v>
      </c>
      <c r="D14" s="29">
        <v>23459.318623366005</v>
      </c>
      <c r="E14" s="29">
        <v>23343.713183274485</v>
      </c>
      <c r="F14" s="29">
        <v>22686.87736269344</v>
      </c>
      <c r="G14" s="29">
        <v>22146.621852325716</v>
      </c>
      <c r="H14" s="29">
        <v>22887.5177105111</v>
      </c>
      <c r="I14" s="29">
        <v>25331.369855259945</v>
      </c>
      <c r="J14" s="29">
        <v>27994.919884025752</v>
      </c>
      <c r="K14" s="29">
        <v>29385.23986212103</v>
      </c>
      <c r="L14" s="29">
        <v>29217.384273540207</v>
      </c>
      <c r="M14" s="29">
        <v>28713.266788811463</v>
      </c>
      <c r="N14" s="29">
        <v>32631.79526605222</v>
      </c>
      <c r="O14" s="29">
        <v>35075.4909345753</v>
      </c>
      <c r="P14" s="29">
        <v>41295.429587692386</v>
      </c>
      <c r="Q14" s="29">
        <v>43461.75148582543</v>
      </c>
      <c r="R14" s="29">
        <v>41939.518138517065</v>
      </c>
      <c r="S14" s="29">
        <v>28353.54953759026</v>
      </c>
      <c r="T14" s="29">
        <v>25407.526255</v>
      </c>
      <c r="U14" s="539"/>
      <c r="V14" s="539"/>
    </row>
    <row r="15" spans="1:22" s="24" customFormat="1" ht="12.75">
      <c r="A15" s="72" t="s">
        <v>99</v>
      </c>
      <c r="B15" s="41">
        <v>3794.417035538928</v>
      </c>
      <c r="C15" s="41">
        <v>3856.3414052708213</v>
      </c>
      <c r="D15" s="41">
        <v>3835.368313512662</v>
      </c>
      <c r="E15" s="41">
        <v>3853.64172444959</v>
      </c>
      <c r="F15" s="41">
        <v>3878.7672966477144</v>
      </c>
      <c r="G15" s="41">
        <v>3899.385181886428</v>
      </c>
      <c r="H15" s="41">
        <v>3891.4301930311176</v>
      </c>
      <c r="I15" s="41">
        <v>3939.90138875468</v>
      </c>
      <c r="J15" s="41">
        <v>3984.474135939222</v>
      </c>
      <c r="K15" s="41">
        <v>4019.690534452733</v>
      </c>
      <c r="L15" s="41">
        <v>4039.033248371369</v>
      </c>
      <c r="M15" s="41">
        <v>4037.5216136649296</v>
      </c>
      <c r="N15" s="41">
        <v>4378.5737626620685</v>
      </c>
      <c r="O15" s="41">
        <v>4466.96948643744</v>
      </c>
      <c r="P15" s="41">
        <v>4298.356906971243</v>
      </c>
      <c r="Q15" s="41">
        <v>4413.053343091744</v>
      </c>
      <c r="R15" s="41">
        <v>4374.05098559666</v>
      </c>
      <c r="S15" s="41">
        <v>3722.108195290666</v>
      </c>
      <c r="T15" s="41">
        <v>3676.8542650307677</v>
      </c>
      <c r="U15" s="539"/>
      <c r="V15" s="539"/>
    </row>
    <row r="16" spans="1:22" s="24" customFormat="1" ht="12.75">
      <c r="A16" s="72" t="s">
        <v>10</v>
      </c>
      <c r="B16" s="41">
        <v>5812.200930057387</v>
      </c>
      <c r="C16" s="41">
        <v>5737.7447573607815</v>
      </c>
      <c r="D16" s="41">
        <v>5582.097797902204</v>
      </c>
      <c r="E16" s="41">
        <v>5515.902526130677</v>
      </c>
      <c r="F16" s="41">
        <v>5435.300092547807</v>
      </c>
      <c r="G16" s="41">
        <v>5271.30081567096</v>
      </c>
      <c r="H16" s="41">
        <v>5121.253675331251</v>
      </c>
      <c r="I16" s="41">
        <v>5110.189921196769</v>
      </c>
      <c r="J16" s="41">
        <v>5061.213813261874</v>
      </c>
      <c r="K16" s="41">
        <v>4957.674921256708</v>
      </c>
      <c r="L16" s="41">
        <v>4828.567096655877</v>
      </c>
      <c r="M16" s="41">
        <v>4634.6383236642405</v>
      </c>
      <c r="N16" s="41">
        <v>4910.332342751567</v>
      </c>
      <c r="O16" s="41">
        <v>4743.804459610847</v>
      </c>
      <c r="P16" s="41">
        <v>4662.522951093119</v>
      </c>
      <c r="Q16" s="41">
        <v>4728.53025183527</v>
      </c>
      <c r="R16" s="41">
        <v>4522.626455287389</v>
      </c>
      <c r="S16" s="41">
        <v>3795.086886248683</v>
      </c>
      <c r="T16" s="41">
        <v>3676.8542650307677</v>
      </c>
      <c r="U16" s="539"/>
      <c r="V16" s="539"/>
    </row>
    <row r="17" spans="1:22" s="24" customFormat="1" ht="12.75">
      <c r="A17" s="13" t="s">
        <v>20</v>
      </c>
      <c r="B17" s="13"/>
      <c r="C17" s="13"/>
      <c r="D17" s="13"/>
      <c r="E17" s="13"/>
      <c r="F17" s="13"/>
      <c r="G17" s="76"/>
      <c r="H17" s="76"/>
      <c r="I17" s="76"/>
      <c r="J17" s="76"/>
      <c r="K17" s="76"/>
      <c r="L17" s="76"/>
      <c r="M17" s="76"/>
      <c r="N17" s="76"/>
      <c r="O17" s="76"/>
      <c r="P17" s="62"/>
      <c r="Q17" s="62"/>
      <c r="R17" s="62"/>
      <c r="S17" s="62"/>
      <c r="T17" s="62"/>
      <c r="U17" s="539"/>
      <c r="V17" s="539"/>
    </row>
    <row r="18" spans="1:22" s="24" customFormat="1" ht="12.75">
      <c r="A18" s="12" t="s">
        <v>96</v>
      </c>
      <c r="B18" s="25">
        <v>1967.893</v>
      </c>
      <c r="C18" s="25">
        <v>2229.13</v>
      </c>
      <c r="D18" s="25">
        <v>2405.584</v>
      </c>
      <c r="E18" s="25">
        <v>2495.697</v>
      </c>
      <c r="F18" s="25">
        <v>2680.062</v>
      </c>
      <c r="G18" s="25">
        <v>2838.489</v>
      </c>
      <c r="H18" s="25">
        <v>3153.415</v>
      </c>
      <c r="I18" s="25">
        <v>3539.8289999999997</v>
      </c>
      <c r="J18" s="25">
        <v>3988.765</v>
      </c>
      <c r="K18" s="25">
        <v>4340.268</v>
      </c>
      <c r="L18" s="25">
        <v>4612.1990000000005</v>
      </c>
      <c r="M18" s="25">
        <v>4718.13</v>
      </c>
      <c r="N18" s="25">
        <v>4967.957</v>
      </c>
      <c r="O18" s="25">
        <v>6982.852000000001</v>
      </c>
      <c r="P18" s="25">
        <v>8491.916</v>
      </c>
      <c r="Q18" s="25">
        <v>8612.69</v>
      </c>
      <c r="R18" s="25">
        <v>8652.396</v>
      </c>
      <c r="S18" s="25">
        <v>8496.097</v>
      </c>
      <c r="T18" s="25">
        <v>7933.858</v>
      </c>
      <c r="U18" s="539"/>
      <c r="V18" s="539"/>
    </row>
    <row r="19" spans="1:22" s="24" customFormat="1" ht="12.75">
      <c r="A19" s="12" t="s">
        <v>98</v>
      </c>
      <c r="B19" s="25">
        <v>2270.363</v>
      </c>
      <c r="C19" s="25">
        <v>2631.117</v>
      </c>
      <c r="D19" s="25">
        <v>2836.012</v>
      </c>
      <c r="E19" s="25">
        <v>2944.312</v>
      </c>
      <c r="F19" s="25">
        <v>3115.825</v>
      </c>
      <c r="G19" s="25">
        <v>3310.1980000000003</v>
      </c>
      <c r="H19" s="25">
        <v>3707.541</v>
      </c>
      <c r="I19" s="25">
        <v>4199.47</v>
      </c>
      <c r="J19" s="25">
        <v>4744.701</v>
      </c>
      <c r="K19" s="25">
        <v>5154.914</v>
      </c>
      <c r="L19" s="25">
        <v>5482.499</v>
      </c>
      <c r="M19" s="25">
        <v>5591.508</v>
      </c>
      <c r="N19" s="25">
        <v>5939.423</v>
      </c>
      <c r="O19" s="25">
        <v>9025.153</v>
      </c>
      <c r="P19" s="25">
        <v>10335.817</v>
      </c>
      <c r="Q19" s="25">
        <v>10710.484</v>
      </c>
      <c r="R19" s="25">
        <v>10608.58</v>
      </c>
      <c r="S19" s="25">
        <v>10459.592</v>
      </c>
      <c r="T19" s="25">
        <v>9564.614</v>
      </c>
      <c r="U19" s="539"/>
      <c r="V19" s="539"/>
    </row>
    <row r="20" spans="1:22" s="24" customFormat="1" ht="12.75">
      <c r="A20" s="12" t="s">
        <v>2</v>
      </c>
      <c r="B20" s="29">
        <v>7747.771052</v>
      </c>
      <c r="C20" s="29">
        <v>9136.658061999999</v>
      </c>
      <c r="D20" s="29">
        <v>10174.475407999998</v>
      </c>
      <c r="E20" s="29">
        <v>10900.190802000001</v>
      </c>
      <c r="F20" s="29">
        <v>12166.118331999998</v>
      </c>
      <c r="G20" s="29">
        <v>13107.688574</v>
      </c>
      <c r="H20" s="29">
        <v>14681.040297</v>
      </c>
      <c r="I20" s="29">
        <v>16996.219073</v>
      </c>
      <c r="J20" s="29">
        <v>19599.153845</v>
      </c>
      <c r="K20" s="29">
        <v>21845.065828</v>
      </c>
      <c r="L20" s="29">
        <v>23608.854859</v>
      </c>
      <c r="M20" s="29">
        <v>24348.796129000002</v>
      </c>
      <c r="N20" s="29">
        <v>27389.620945000002</v>
      </c>
      <c r="O20" s="29">
        <v>40424.222253</v>
      </c>
      <c r="P20" s="29">
        <v>46567.573505</v>
      </c>
      <c r="Q20" s="29">
        <v>47071.278831</v>
      </c>
      <c r="R20" s="29">
        <v>46960.070496</v>
      </c>
      <c r="S20" s="29">
        <v>56549.274591</v>
      </c>
      <c r="T20" s="29">
        <v>51898.284637</v>
      </c>
      <c r="U20" s="539"/>
      <c r="V20" s="539"/>
    </row>
    <row r="21" spans="1:22" s="24" customFormat="1" ht="12.75">
      <c r="A21" s="12" t="s">
        <v>836</v>
      </c>
      <c r="B21" s="29">
        <v>11867.857879757326</v>
      </c>
      <c r="C21" s="29">
        <v>13594.183290770392</v>
      </c>
      <c r="D21" s="29">
        <v>14808.204095994814</v>
      </c>
      <c r="E21" s="29">
        <v>15601.96673151956</v>
      </c>
      <c r="F21" s="29">
        <v>17048.329801330965</v>
      </c>
      <c r="G21" s="29">
        <v>17719.349653542267</v>
      </c>
      <c r="H21" s="29">
        <v>19320.74529136908</v>
      </c>
      <c r="I21" s="29">
        <v>22044.69067505002</v>
      </c>
      <c r="J21" s="29">
        <v>24895.508110802723</v>
      </c>
      <c r="K21" s="29">
        <v>26942.555423217993</v>
      </c>
      <c r="L21" s="29">
        <v>28223.81811485652</v>
      </c>
      <c r="M21" s="29">
        <v>27949.785653807787</v>
      </c>
      <c r="N21" s="29">
        <v>30715.970284390325</v>
      </c>
      <c r="O21" s="29">
        <v>42929.464009618794</v>
      </c>
      <c r="P21" s="29">
        <v>50512.87851216841</v>
      </c>
      <c r="Q21" s="29">
        <v>50436.2736275063</v>
      </c>
      <c r="R21" s="29">
        <v>48555.18554006966</v>
      </c>
      <c r="S21" s="29">
        <v>57658.025819537135</v>
      </c>
      <c r="T21" s="29">
        <v>51898.284637</v>
      </c>
      <c r="U21" s="539"/>
      <c r="V21" s="539"/>
    </row>
    <row r="22" spans="1:22" s="24" customFormat="1" ht="12.75">
      <c r="A22" s="72" t="s">
        <v>99</v>
      </c>
      <c r="B22" s="41">
        <v>3937.0895937939717</v>
      </c>
      <c r="C22" s="41">
        <v>4098.755147523921</v>
      </c>
      <c r="D22" s="41">
        <v>4229.524060685471</v>
      </c>
      <c r="E22" s="41">
        <v>4367.593823288645</v>
      </c>
      <c r="F22" s="41">
        <v>4539.491374453277</v>
      </c>
      <c r="G22" s="41">
        <v>4617.840186803613</v>
      </c>
      <c r="H22" s="41">
        <v>4655.600451256812</v>
      </c>
      <c r="I22" s="41">
        <v>4801.423761712784</v>
      </c>
      <c r="J22" s="41">
        <v>4913.589505774345</v>
      </c>
      <c r="K22" s="41">
        <v>5033.114505371557</v>
      </c>
      <c r="L22" s="41">
        <v>5118.784956806937</v>
      </c>
      <c r="M22" s="41">
        <v>5160.687842217149</v>
      </c>
      <c r="N22" s="41">
        <v>5513.256444248611</v>
      </c>
      <c r="O22" s="41">
        <v>5789.0704618972295</v>
      </c>
      <c r="P22" s="41">
        <v>5483.753431498852</v>
      </c>
      <c r="Q22" s="41">
        <v>5465.339961266457</v>
      </c>
      <c r="R22" s="41">
        <v>5427.406523695864</v>
      </c>
      <c r="S22" s="41">
        <v>6655.912072449268</v>
      </c>
      <c r="T22" s="41">
        <v>6541.367974697807</v>
      </c>
      <c r="U22" s="539"/>
      <c r="V22" s="539"/>
    </row>
    <row r="23" spans="1:22" s="24" customFormat="1" ht="12.75">
      <c r="A23" s="72" t="s">
        <v>10</v>
      </c>
      <c r="B23" s="41">
        <v>6030.743480340306</v>
      </c>
      <c r="C23" s="41">
        <v>6098.425525101898</v>
      </c>
      <c r="D23" s="41">
        <v>6155.762632273417</v>
      </c>
      <c r="E23" s="41">
        <v>6251.546855054744</v>
      </c>
      <c r="F23" s="41">
        <v>6361.169928654996</v>
      </c>
      <c r="G23" s="41">
        <v>6242.528913637597</v>
      </c>
      <c r="H23" s="41">
        <v>6126.927566263585</v>
      </c>
      <c r="I23" s="41">
        <v>6227.614575463962</v>
      </c>
      <c r="J23" s="41">
        <v>6241.407581244501</v>
      </c>
      <c r="K23" s="41">
        <v>6207.578753942843</v>
      </c>
      <c r="L23" s="41">
        <v>6119.384292580722</v>
      </c>
      <c r="M23" s="41">
        <v>5923.911730666129</v>
      </c>
      <c r="N23" s="41">
        <v>6182.817259567731</v>
      </c>
      <c r="O23" s="41">
        <v>6147.841026792318</v>
      </c>
      <c r="P23" s="41">
        <v>5948.348819296896</v>
      </c>
      <c r="Q23" s="41">
        <v>5856.041913444731</v>
      </c>
      <c r="R23" s="41">
        <v>5611.761821820182</v>
      </c>
      <c r="S23" s="41">
        <v>6786.413316554312</v>
      </c>
      <c r="T23" s="41">
        <v>6541.367974697807</v>
      </c>
      <c r="U23" s="539"/>
      <c r="V23" s="539"/>
    </row>
    <row r="24" spans="1:22" s="24" customFormat="1" ht="12.75">
      <c r="A24" s="13" t="s">
        <v>193</v>
      </c>
      <c r="B24" s="13"/>
      <c r="C24" s="13"/>
      <c r="D24" s="13"/>
      <c r="E24" s="13"/>
      <c r="F24" s="13"/>
      <c r="G24" s="76"/>
      <c r="H24" s="76"/>
      <c r="I24" s="76"/>
      <c r="J24" s="76"/>
      <c r="K24" s="76"/>
      <c r="L24" s="76"/>
      <c r="M24" s="76"/>
      <c r="N24" s="76"/>
      <c r="O24" s="76"/>
      <c r="P24" s="62"/>
      <c r="Q24" s="62"/>
      <c r="R24" s="62"/>
      <c r="S24" s="62"/>
      <c r="T24" s="62"/>
      <c r="U24" s="539"/>
      <c r="V24" s="539"/>
    </row>
    <row r="25" spans="1:22" s="24" customFormat="1" ht="12.75">
      <c r="A25" s="12" t="s">
        <v>96</v>
      </c>
      <c r="B25" s="25">
        <v>348.73900000000003</v>
      </c>
      <c r="C25" s="25">
        <v>376.131</v>
      </c>
      <c r="D25" s="25">
        <v>406.462</v>
      </c>
      <c r="E25" s="25">
        <v>436.474</v>
      </c>
      <c r="F25" s="25">
        <v>459.52599999999995</v>
      </c>
      <c r="G25" s="25">
        <v>482.823</v>
      </c>
      <c r="H25" s="25">
        <v>507.56500000000005</v>
      </c>
      <c r="I25" s="25">
        <v>562.832</v>
      </c>
      <c r="J25" s="25">
        <v>664.887</v>
      </c>
      <c r="K25" s="25">
        <v>730.275</v>
      </c>
      <c r="L25" s="25">
        <v>759.0899999999999</v>
      </c>
      <c r="M25" s="25">
        <v>849.061</v>
      </c>
      <c r="N25" s="25">
        <v>670.649</v>
      </c>
      <c r="O25" s="25">
        <v>659.467</v>
      </c>
      <c r="P25" s="25">
        <v>760.78</v>
      </c>
      <c r="Q25" s="25">
        <v>883.55</v>
      </c>
      <c r="R25" s="25">
        <v>866.114</v>
      </c>
      <c r="S25" s="25">
        <v>703.255</v>
      </c>
      <c r="T25" s="25">
        <v>703.559</v>
      </c>
      <c r="U25" s="539"/>
      <c r="V25" s="539"/>
    </row>
    <row r="26" spans="1:22" s="24" customFormat="1" ht="12.75">
      <c r="A26" s="12" t="s">
        <v>98</v>
      </c>
      <c r="B26" s="25">
        <v>373.946</v>
      </c>
      <c r="C26" s="25">
        <v>405.87299999999993</v>
      </c>
      <c r="D26" s="25">
        <v>441.58000000000004</v>
      </c>
      <c r="E26" s="25">
        <v>475.153</v>
      </c>
      <c r="F26" s="25">
        <v>501.257</v>
      </c>
      <c r="G26" s="25">
        <v>528.431</v>
      </c>
      <c r="H26" s="25">
        <v>559.106</v>
      </c>
      <c r="I26" s="25">
        <v>623.4449999999999</v>
      </c>
      <c r="J26" s="25">
        <v>741.873</v>
      </c>
      <c r="K26" s="25">
        <v>824.318</v>
      </c>
      <c r="L26" s="25">
        <v>859.297</v>
      </c>
      <c r="M26" s="25">
        <v>979.631</v>
      </c>
      <c r="N26" s="25">
        <v>757.501</v>
      </c>
      <c r="O26" s="25">
        <v>748.581</v>
      </c>
      <c r="P26" s="25">
        <v>861.279</v>
      </c>
      <c r="Q26" s="25">
        <v>1016.812</v>
      </c>
      <c r="R26" s="25">
        <v>980.423</v>
      </c>
      <c r="S26" s="25">
        <v>807.464</v>
      </c>
      <c r="T26" s="25">
        <v>799.242</v>
      </c>
      <c r="U26" s="539"/>
      <c r="V26" s="539"/>
    </row>
    <row r="27" spans="1:22" s="24" customFormat="1" ht="12.75">
      <c r="A27" s="12" t="s">
        <v>2</v>
      </c>
      <c r="B27" s="29">
        <v>2064.855995</v>
      </c>
      <c r="C27" s="29">
        <v>2362.2952</v>
      </c>
      <c r="D27" s="29">
        <v>2677.562161</v>
      </c>
      <c r="E27" s="29">
        <v>2956.734356</v>
      </c>
      <c r="F27" s="29">
        <v>3285.242104</v>
      </c>
      <c r="G27" s="29">
        <v>3691.263308</v>
      </c>
      <c r="H27" s="29">
        <v>4122.050457</v>
      </c>
      <c r="I27" s="29">
        <v>4864.0767749999995</v>
      </c>
      <c r="J27" s="29">
        <v>6232.764375</v>
      </c>
      <c r="K27" s="29">
        <v>7363.097481000001</v>
      </c>
      <c r="L27" s="29">
        <v>8183.361527000001</v>
      </c>
      <c r="M27" s="29">
        <v>10221.315282</v>
      </c>
      <c r="N27" s="29">
        <v>7694.775901999999</v>
      </c>
      <c r="O27" s="29">
        <v>7688.170384</v>
      </c>
      <c r="P27" s="29">
        <v>8902.816461999999</v>
      </c>
      <c r="Q27" s="29">
        <v>10592.064399</v>
      </c>
      <c r="R27" s="29">
        <v>11076.850825</v>
      </c>
      <c r="S27" s="29">
        <v>9837.747709</v>
      </c>
      <c r="T27" s="29">
        <v>9972.54847</v>
      </c>
      <c r="U27" s="539"/>
      <c r="V27" s="539"/>
    </row>
    <row r="28" spans="1:22" s="24" customFormat="1" ht="12.75">
      <c r="A28" s="12" t="s">
        <v>836</v>
      </c>
      <c r="B28" s="29">
        <v>3162.89902300341</v>
      </c>
      <c r="C28" s="29">
        <v>3514.794328275159</v>
      </c>
      <c r="D28" s="29">
        <v>3896.995704429632</v>
      </c>
      <c r="E28" s="29">
        <v>4232.115922942255</v>
      </c>
      <c r="F28" s="29">
        <v>4603.595768002304</v>
      </c>
      <c r="G28" s="29">
        <v>4989.9556926826845</v>
      </c>
      <c r="H28" s="29">
        <v>5424.757738328857</v>
      </c>
      <c r="I28" s="29">
        <v>6308.877725335369</v>
      </c>
      <c r="J28" s="29">
        <v>7917.068118230017</v>
      </c>
      <c r="K28" s="29">
        <v>9081.257228995122</v>
      </c>
      <c r="L28" s="29">
        <v>9783.011869299346</v>
      </c>
      <c r="M28" s="29">
        <v>11732.964936678485</v>
      </c>
      <c r="N28" s="29">
        <v>8629.272687836195</v>
      </c>
      <c r="O28" s="29">
        <v>8164.635344969468</v>
      </c>
      <c r="P28" s="29">
        <v>9657.082225099264</v>
      </c>
      <c r="Q28" s="29">
        <v>11349.26162142646</v>
      </c>
      <c r="R28" s="29">
        <v>11453.103484019706</v>
      </c>
      <c r="S28" s="29">
        <v>10030.634619350005</v>
      </c>
      <c r="T28" s="29">
        <v>9972.54847</v>
      </c>
      <c r="U28" s="507"/>
      <c r="V28" s="507"/>
    </row>
    <row r="29" spans="1:22" s="24" customFormat="1" ht="12.75">
      <c r="A29" s="72" t="s">
        <v>99</v>
      </c>
      <c r="B29" s="41">
        <v>5920.920788899434</v>
      </c>
      <c r="C29" s="41">
        <v>6280.5118429483355</v>
      </c>
      <c r="D29" s="41">
        <v>6587.484588965266</v>
      </c>
      <c r="E29" s="41">
        <v>6774.1362738674015</v>
      </c>
      <c r="F29" s="41">
        <v>7149.197442582139</v>
      </c>
      <c r="G29" s="41">
        <v>7645.168742996917</v>
      </c>
      <c r="H29" s="41">
        <v>8121.226753223725</v>
      </c>
      <c r="I29" s="41">
        <v>8642.146812903316</v>
      </c>
      <c r="J29" s="41">
        <v>9374.170911748915</v>
      </c>
      <c r="K29" s="41">
        <v>10082.636651946186</v>
      </c>
      <c r="L29" s="41">
        <v>10780.489173879252</v>
      </c>
      <c r="M29" s="41">
        <v>12038.37566676599</v>
      </c>
      <c r="N29" s="41">
        <v>11473.626147209643</v>
      </c>
      <c r="O29" s="41">
        <v>11658.157851719647</v>
      </c>
      <c r="P29" s="41">
        <v>11702.222011619653</v>
      </c>
      <c r="Q29" s="41">
        <v>11988.075829324884</v>
      </c>
      <c r="R29" s="41">
        <v>12789.137255603764</v>
      </c>
      <c r="S29" s="41">
        <v>13988.877020426444</v>
      </c>
      <c r="T29" s="41">
        <v>14174.430957460567</v>
      </c>
      <c r="U29" s="572"/>
      <c r="V29" s="539"/>
    </row>
    <row r="30" spans="1:22" s="24" customFormat="1" ht="12.75">
      <c r="A30" s="72" t="s">
        <v>10</v>
      </c>
      <c r="B30" s="41">
        <v>9069.530574450835</v>
      </c>
      <c r="C30" s="41">
        <v>9344.601557104199</v>
      </c>
      <c r="D30" s="41">
        <v>9587.601557906108</v>
      </c>
      <c r="E30" s="41">
        <v>9696.14667297996</v>
      </c>
      <c r="F30" s="41">
        <v>10018.139926799147</v>
      </c>
      <c r="G30" s="41">
        <v>10334.958551441594</v>
      </c>
      <c r="H30" s="41">
        <v>10687.808927583377</v>
      </c>
      <c r="I30" s="41">
        <v>11209.166723525615</v>
      </c>
      <c r="J30" s="41">
        <v>11907.388952152798</v>
      </c>
      <c r="K30" s="41">
        <v>12435.393829715002</v>
      </c>
      <c r="L30" s="41">
        <v>12887.815501850038</v>
      </c>
      <c r="M30" s="41">
        <v>13818.753819429328</v>
      </c>
      <c r="N30" s="41">
        <v>12867.047722185818</v>
      </c>
      <c r="O30" s="41">
        <v>12380.65793279947</v>
      </c>
      <c r="P30" s="41">
        <v>12693.659435183974</v>
      </c>
      <c r="Q30" s="41">
        <v>12845.070025948118</v>
      </c>
      <c r="R30" s="41">
        <v>13223.551962004662</v>
      </c>
      <c r="S30" s="41">
        <v>14263.154359869472</v>
      </c>
      <c r="T30" s="41">
        <v>14174.430957460567</v>
      </c>
      <c r="U30" s="539"/>
      <c r="V30" s="539"/>
    </row>
    <row r="31" spans="1:22" s="24" customFormat="1" ht="12.75">
      <c r="A31" s="13" t="s">
        <v>5</v>
      </c>
      <c r="B31" s="13"/>
      <c r="C31" s="13"/>
      <c r="D31" s="13"/>
      <c r="E31" s="13"/>
      <c r="F31" s="13"/>
      <c r="G31" s="76"/>
      <c r="H31" s="76"/>
      <c r="I31" s="76"/>
      <c r="J31" s="76"/>
      <c r="K31" s="76"/>
      <c r="L31" s="76"/>
      <c r="M31" s="76"/>
      <c r="N31" s="76"/>
      <c r="O31" s="76"/>
      <c r="P31" s="62"/>
      <c r="Q31" s="62"/>
      <c r="R31" s="62"/>
      <c r="S31" s="62"/>
      <c r="T31" s="62"/>
      <c r="U31" s="539"/>
      <c r="V31" s="539"/>
    </row>
    <row r="32" spans="1:22" s="24" customFormat="1" ht="12.75">
      <c r="A32" s="12" t="s">
        <v>96</v>
      </c>
      <c r="B32" s="25"/>
      <c r="C32" s="25"/>
      <c r="D32" s="25"/>
      <c r="E32" s="25"/>
      <c r="F32" s="25"/>
      <c r="G32" s="25"/>
      <c r="H32" s="25"/>
      <c r="I32" s="25"/>
      <c r="J32" s="25"/>
      <c r="K32" s="25"/>
      <c r="L32" s="25"/>
      <c r="M32" s="25"/>
      <c r="N32" s="25">
        <v>181.248</v>
      </c>
      <c r="O32" s="25">
        <v>235.00400000000002</v>
      </c>
      <c r="P32" s="25">
        <v>306.96500000000003</v>
      </c>
      <c r="Q32" s="25">
        <v>346.409</v>
      </c>
      <c r="R32" s="25">
        <v>354.815</v>
      </c>
      <c r="S32" s="25">
        <v>346.158</v>
      </c>
      <c r="T32" s="25">
        <v>342.55</v>
      </c>
      <c r="U32" s="539"/>
      <c r="V32" s="539"/>
    </row>
    <row r="33" spans="1:22" s="24" customFormat="1" ht="12.75">
      <c r="A33" s="12" t="s">
        <v>98</v>
      </c>
      <c r="B33" s="25"/>
      <c r="C33" s="25"/>
      <c r="D33" s="25"/>
      <c r="E33" s="25"/>
      <c r="F33" s="25"/>
      <c r="G33" s="25"/>
      <c r="H33" s="25"/>
      <c r="I33" s="25"/>
      <c r="J33" s="25"/>
      <c r="K33" s="25"/>
      <c r="L33" s="25"/>
      <c r="M33" s="25"/>
      <c r="N33" s="25">
        <v>239.404</v>
      </c>
      <c r="O33" s="25">
        <v>325.14</v>
      </c>
      <c r="P33" s="25">
        <v>415.525</v>
      </c>
      <c r="Q33" s="25">
        <v>480.266</v>
      </c>
      <c r="R33" s="25">
        <v>497.06</v>
      </c>
      <c r="S33" s="25">
        <v>486.684</v>
      </c>
      <c r="T33" s="25">
        <v>473.614</v>
      </c>
      <c r="U33" s="539"/>
      <c r="V33" s="539"/>
    </row>
    <row r="34" spans="1:22" s="24" customFormat="1" ht="12.75">
      <c r="A34" s="12" t="s">
        <v>2</v>
      </c>
      <c r="B34" s="29"/>
      <c r="C34" s="29"/>
      <c r="D34" s="29"/>
      <c r="E34" s="29"/>
      <c r="F34" s="29"/>
      <c r="G34" s="29"/>
      <c r="H34" s="29"/>
      <c r="I34" s="29"/>
      <c r="J34" s="29"/>
      <c r="K34" s="29"/>
      <c r="L34" s="29"/>
      <c r="M34" s="29"/>
      <c r="N34" s="29">
        <v>3078.9312919999998</v>
      </c>
      <c r="O34" s="29">
        <v>4326.557911</v>
      </c>
      <c r="P34" s="29">
        <v>5684.096881</v>
      </c>
      <c r="Q34" s="29">
        <v>6932.677551</v>
      </c>
      <c r="R34" s="29">
        <v>7480.286808</v>
      </c>
      <c r="S34" s="29">
        <v>7611.453932</v>
      </c>
      <c r="T34" s="29">
        <v>7484.46359</v>
      </c>
      <c r="U34" s="539"/>
      <c r="V34" s="539"/>
    </row>
    <row r="35" spans="1:22" s="24" customFormat="1" ht="12.75">
      <c r="A35" s="12" t="s">
        <v>836</v>
      </c>
      <c r="B35" s="29"/>
      <c r="C35" s="29"/>
      <c r="D35" s="29"/>
      <c r="E35" s="29"/>
      <c r="F35" s="29"/>
      <c r="G35" s="29"/>
      <c r="H35" s="29"/>
      <c r="I35" s="29"/>
      <c r="J35" s="29"/>
      <c r="K35" s="29"/>
      <c r="L35" s="29"/>
      <c r="M35" s="29"/>
      <c r="N35" s="29">
        <v>3452.853993951156</v>
      </c>
      <c r="O35" s="29">
        <v>4594.691048434998</v>
      </c>
      <c r="P35" s="29">
        <v>6165.665796834359</v>
      </c>
      <c r="Q35" s="29">
        <v>7428.275386119947</v>
      </c>
      <c r="R35" s="29">
        <v>7734.3732668866605</v>
      </c>
      <c r="S35" s="29">
        <v>7760.690309638731</v>
      </c>
      <c r="T35" s="29">
        <v>7484.46359</v>
      </c>
      <c r="U35" s="507"/>
      <c r="V35" s="507"/>
    </row>
    <row r="36" spans="1:22" s="24" customFormat="1" ht="12.75">
      <c r="A36" s="72" t="s">
        <v>99</v>
      </c>
      <c r="B36" s="41"/>
      <c r="C36" s="41"/>
      <c r="D36" s="41"/>
      <c r="E36" s="41"/>
      <c r="F36" s="41"/>
      <c r="G36" s="41"/>
      <c r="H36" s="41"/>
      <c r="I36" s="41"/>
      <c r="J36" s="41"/>
      <c r="K36" s="41"/>
      <c r="L36" s="41"/>
      <c r="M36" s="41"/>
      <c r="N36" s="41">
        <v>16987.394575388418</v>
      </c>
      <c r="O36" s="41">
        <v>18410.571356232234</v>
      </c>
      <c r="P36" s="41">
        <v>18517.08462202531</v>
      </c>
      <c r="Q36" s="41">
        <v>20012.98335493593</v>
      </c>
      <c r="R36" s="41">
        <v>21082.216952496372</v>
      </c>
      <c r="S36" s="41">
        <v>21988.38083187446</v>
      </c>
      <c r="T36" s="41">
        <v>21849.258765143775</v>
      </c>
      <c r="U36" s="572"/>
      <c r="V36" s="539"/>
    </row>
    <row r="37" spans="1:22" s="24" customFormat="1" ht="13.5" thickBot="1">
      <c r="A37" s="117" t="s">
        <v>10</v>
      </c>
      <c r="B37" s="118"/>
      <c r="C37" s="118"/>
      <c r="D37" s="118"/>
      <c r="E37" s="118"/>
      <c r="F37" s="118"/>
      <c r="G37" s="118"/>
      <c r="H37" s="118"/>
      <c r="I37" s="118"/>
      <c r="J37" s="118"/>
      <c r="K37" s="118"/>
      <c r="L37" s="118"/>
      <c r="M37" s="118"/>
      <c r="N37" s="118">
        <v>19050.43914388659</v>
      </c>
      <c r="O37" s="118">
        <v>19551.544009612593</v>
      </c>
      <c r="P37" s="118">
        <v>20085.891866611368</v>
      </c>
      <c r="Q37" s="118">
        <v>21443.655869564438</v>
      </c>
      <c r="R37" s="118">
        <v>21798.326640324285</v>
      </c>
      <c r="S37" s="118">
        <v>22419.502971587342</v>
      </c>
      <c r="T37" s="118">
        <v>21849.258765143775</v>
      </c>
      <c r="U37" s="539"/>
      <c r="V37" s="539"/>
    </row>
    <row r="38" spans="1:22" s="24" customFormat="1" ht="36.75" customHeight="1">
      <c r="A38" s="105" t="s">
        <v>157</v>
      </c>
      <c r="B38" s="30" t="s">
        <v>127</v>
      </c>
      <c r="C38" s="30" t="s">
        <v>128</v>
      </c>
      <c r="D38" s="30" t="s">
        <v>129</v>
      </c>
      <c r="E38" s="30" t="s">
        <v>130</v>
      </c>
      <c r="F38" s="26" t="s">
        <v>131</v>
      </c>
      <c r="G38" s="42" t="s">
        <v>132</v>
      </c>
      <c r="H38" s="42" t="s">
        <v>133</v>
      </c>
      <c r="I38" s="42" t="s">
        <v>134</v>
      </c>
      <c r="J38" s="42" t="s">
        <v>135</v>
      </c>
      <c r="K38" s="42" t="s">
        <v>136</v>
      </c>
      <c r="L38" s="42" t="s">
        <v>137</v>
      </c>
      <c r="M38" s="42" t="s">
        <v>138</v>
      </c>
      <c r="N38" s="42" t="s">
        <v>139</v>
      </c>
      <c r="O38" s="42" t="s">
        <v>7</v>
      </c>
      <c r="P38" s="106" t="s">
        <v>4</v>
      </c>
      <c r="Q38" s="106" t="s">
        <v>143</v>
      </c>
      <c r="R38" s="106" t="s">
        <v>147</v>
      </c>
      <c r="S38" s="106" t="s">
        <v>149</v>
      </c>
      <c r="T38" s="106" t="s">
        <v>184</v>
      </c>
      <c r="U38" s="539"/>
      <c r="V38" s="539"/>
    </row>
    <row r="39" spans="1:22" s="24" customFormat="1" ht="12.75">
      <c r="A39" s="107" t="s">
        <v>194</v>
      </c>
      <c r="B39" s="108"/>
      <c r="C39" s="108"/>
      <c r="D39" s="108"/>
      <c r="E39" s="109"/>
      <c r="F39" s="110"/>
      <c r="G39" s="110"/>
      <c r="H39" s="110"/>
      <c r="I39" s="110"/>
      <c r="J39" s="110"/>
      <c r="K39" s="110"/>
      <c r="L39" s="110"/>
      <c r="M39" s="110"/>
      <c r="N39" s="110"/>
      <c r="O39" s="110"/>
      <c r="P39" s="110"/>
      <c r="Q39" s="110"/>
      <c r="R39" s="110"/>
      <c r="S39" s="110"/>
      <c r="T39" s="111"/>
      <c r="U39" s="539"/>
      <c r="V39" s="539"/>
    </row>
    <row r="40" spans="1:22" s="24" customFormat="1" ht="12.75">
      <c r="A40" s="112" t="s">
        <v>96</v>
      </c>
      <c r="B40" s="25">
        <v>3738.938</v>
      </c>
      <c r="C40" s="25">
        <v>3956.199</v>
      </c>
      <c r="D40" s="25">
        <v>4099.568</v>
      </c>
      <c r="E40" s="25">
        <v>4153.347</v>
      </c>
      <c r="F40" s="25">
        <v>4197.7880000000005</v>
      </c>
      <c r="G40" s="25">
        <v>4279.459</v>
      </c>
      <c r="H40" s="25">
        <v>4581.964</v>
      </c>
      <c r="I40" s="25">
        <v>5002.639</v>
      </c>
      <c r="J40" s="25">
        <v>5493.328</v>
      </c>
      <c r="K40" s="25">
        <v>5838.993</v>
      </c>
      <c r="L40" s="25">
        <v>6016.735000000001</v>
      </c>
      <c r="M40" s="25">
        <v>6111.442</v>
      </c>
      <c r="N40" s="25">
        <v>6473.407999999999</v>
      </c>
      <c r="O40" s="25">
        <v>7290.3910000000005</v>
      </c>
      <c r="P40" s="25">
        <v>8581.310395951026</v>
      </c>
      <c r="Q40" s="25">
        <v>8622.876188383918</v>
      </c>
      <c r="R40" s="25">
        <v>8706.053968775725</v>
      </c>
      <c r="S40" s="25">
        <v>8367.829000000002</v>
      </c>
      <c r="T40" s="25">
        <v>7817.204000000001</v>
      </c>
      <c r="U40" s="539"/>
      <c r="V40" s="539"/>
    </row>
    <row r="41" spans="1:22" s="24" customFormat="1" ht="12.75">
      <c r="A41" s="12" t="s">
        <v>1</v>
      </c>
      <c r="B41" s="29">
        <v>15199.068213999999</v>
      </c>
      <c r="C41" s="29">
        <v>16750.058278</v>
      </c>
      <c r="D41" s="29">
        <v>17546.886291000003</v>
      </c>
      <c r="E41" s="29">
        <v>17892.795693</v>
      </c>
      <c r="F41" s="29">
        <v>18410.402337</v>
      </c>
      <c r="G41" s="29">
        <v>19091.662196999998</v>
      </c>
      <c r="H41" s="29">
        <v>20759.368481999998</v>
      </c>
      <c r="I41" s="29">
        <v>23243.723425</v>
      </c>
      <c r="J41" s="29">
        <v>26254.82002</v>
      </c>
      <c r="K41" s="29">
        <v>28562.871435</v>
      </c>
      <c r="L41" s="29">
        <v>29863.835635</v>
      </c>
      <c r="M41" s="29">
        <v>30486.517013</v>
      </c>
      <c r="N41" s="29">
        <v>35038.168715</v>
      </c>
      <c r="O41" s="29">
        <v>49466.637137</v>
      </c>
      <c r="P41" s="29">
        <v>58124.215829252724</v>
      </c>
      <c r="Q41" s="29">
        <v>59607.19624900309</v>
      </c>
      <c r="R41" s="29">
        <v>59455.243180791986</v>
      </c>
      <c r="S41" s="29">
        <v>57352.709187</v>
      </c>
      <c r="T41" s="29">
        <v>52115.235417</v>
      </c>
      <c r="U41" s="539"/>
      <c r="V41" s="539"/>
    </row>
    <row r="42" spans="1:22" s="24" customFormat="1" ht="12.75">
      <c r="A42" s="12" t="s">
        <v>836</v>
      </c>
      <c r="B42" s="29">
        <v>23281.583859131435</v>
      </c>
      <c r="C42" s="29">
        <v>24921.95295227827</v>
      </c>
      <c r="D42" s="29">
        <v>25538.20841141705</v>
      </c>
      <c r="E42" s="29">
        <v>25610.818031262428</v>
      </c>
      <c r="F42" s="29">
        <v>25798.418382206673</v>
      </c>
      <c r="G42" s="29">
        <v>25808.65695931951</v>
      </c>
      <c r="H42" s="29">
        <v>27320.030647443782</v>
      </c>
      <c r="I42" s="29">
        <v>30147.92236083454</v>
      </c>
      <c r="J42" s="29">
        <v>33349.76039908602</v>
      </c>
      <c r="K42" s="29">
        <v>35227.94358886093</v>
      </c>
      <c r="L42" s="29">
        <v>35701.49718010983</v>
      </c>
      <c r="M42" s="29">
        <v>34995.22569124692</v>
      </c>
      <c r="N42" s="29">
        <v>39293.40063634074</v>
      </c>
      <c r="O42" s="29">
        <v>52532.27150194874</v>
      </c>
      <c r="P42" s="29">
        <v>63048.624435689264</v>
      </c>
      <c r="Q42" s="29">
        <v>63868.34891350494</v>
      </c>
      <c r="R42" s="29">
        <v>61474.78769690551</v>
      </c>
      <c r="S42" s="29">
        <v>58477.2132099241</v>
      </c>
      <c r="T42" s="29">
        <v>52115.235417</v>
      </c>
      <c r="U42" s="539"/>
      <c r="V42" s="539"/>
    </row>
    <row r="43" spans="1:22" s="24" customFormat="1" ht="12.75">
      <c r="A43" s="113" t="s">
        <v>99</v>
      </c>
      <c r="B43" s="29">
        <v>4065.0762901123258</v>
      </c>
      <c r="C43" s="29">
        <v>4233.876576481618</v>
      </c>
      <c r="D43" s="29">
        <v>4280.179348409393</v>
      </c>
      <c r="E43" s="29">
        <v>4308.042572171312</v>
      </c>
      <c r="F43" s="29">
        <v>4385.738950371005</v>
      </c>
      <c r="G43" s="29">
        <v>4461.232645761998</v>
      </c>
      <c r="H43" s="29">
        <v>4530.670359260788</v>
      </c>
      <c r="I43" s="29">
        <v>4646.292371886118</v>
      </c>
      <c r="J43" s="29">
        <v>4779.40148849659</v>
      </c>
      <c r="K43" s="29">
        <v>4891.746134136486</v>
      </c>
      <c r="L43" s="29">
        <v>4963.46201635937</v>
      </c>
      <c r="M43" s="29">
        <v>4988.432682990365</v>
      </c>
      <c r="N43" s="29">
        <v>5412.630984328502</v>
      </c>
      <c r="O43" s="29">
        <v>6785.183008291324</v>
      </c>
      <c r="P43" s="29">
        <v>6773.349657259553</v>
      </c>
      <c r="Q43" s="29">
        <v>6912.681447206834</v>
      </c>
      <c r="R43" s="29">
        <v>6829.1838522972985</v>
      </c>
      <c r="S43" s="29">
        <v>6853.9532998344</v>
      </c>
      <c r="T43" s="29">
        <v>6666.73601162257</v>
      </c>
      <c r="U43" s="539"/>
      <c r="V43" s="539"/>
    </row>
    <row r="44" spans="1:22" s="24" customFormat="1" ht="12.75">
      <c r="A44" s="113" t="s">
        <v>10</v>
      </c>
      <c r="B44" s="29">
        <v>6226.790564361173</v>
      </c>
      <c r="C44" s="29">
        <v>6299.4689984700635</v>
      </c>
      <c r="D44" s="29">
        <v>6229.487695146671</v>
      </c>
      <c r="E44" s="29">
        <v>6166.308288535109</v>
      </c>
      <c r="F44" s="29">
        <v>6145.717311642863</v>
      </c>
      <c r="G44" s="29">
        <v>6030.822344441087</v>
      </c>
      <c r="H44" s="29">
        <v>5962.515342207792</v>
      </c>
      <c r="I44" s="29">
        <v>6026.403736274901</v>
      </c>
      <c r="J44" s="29">
        <v>6070.957423093254</v>
      </c>
      <c r="K44" s="29">
        <v>6033.222439016612</v>
      </c>
      <c r="L44" s="29">
        <v>5933.69945329316</v>
      </c>
      <c r="M44" s="29">
        <v>5726.181430053156</v>
      </c>
      <c r="N44" s="29">
        <v>6069.97127885972</v>
      </c>
      <c r="O44" s="29">
        <v>7205.686430528724</v>
      </c>
      <c r="P44" s="29">
        <v>7347.20241158482</v>
      </c>
      <c r="Q44" s="29">
        <v>7406.8498164850735</v>
      </c>
      <c r="R44" s="29">
        <v>7061.153987487894</v>
      </c>
      <c r="S44" s="29">
        <v>6988.337501868656</v>
      </c>
      <c r="T44" s="29">
        <v>6666.73601162257</v>
      </c>
      <c r="U44" s="539"/>
      <c r="V44" s="539"/>
    </row>
    <row r="45" spans="1:22" s="24" customFormat="1" ht="12.75">
      <c r="A45" s="107" t="s">
        <v>97</v>
      </c>
      <c r="B45" s="108"/>
      <c r="C45" s="108"/>
      <c r="D45" s="108"/>
      <c r="E45" s="109"/>
      <c r="F45" s="110"/>
      <c r="G45" s="110"/>
      <c r="H45" s="110"/>
      <c r="I45" s="110"/>
      <c r="J45" s="110"/>
      <c r="K45" s="110"/>
      <c r="L45" s="110"/>
      <c r="M45" s="110"/>
      <c r="N45" s="110"/>
      <c r="O45" s="110"/>
      <c r="P45" s="110"/>
      <c r="Q45" s="110"/>
      <c r="R45" s="110"/>
      <c r="S45" s="110"/>
      <c r="T45" s="111"/>
      <c r="U45" s="539"/>
      <c r="V45" s="539"/>
    </row>
    <row r="46" spans="1:22" s="24" customFormat="1" ht="12.75">
      <c r="A46" s="112" t="s">
        <v>96</v>
      </c>
      <c r="B46" s="25">
        <v>3338.3599999999997</v>
      </c>
      <c r="C46" s="25">
        <v>3500.577</v>
      </c>
      <c r="D46" s="25">
        <v>3573.9979999999996</v>
      </c>
      <c r="E46" s="25">
        <v>3589.383</v>
      </c>
      <c r="F46" s="25">
        <v>3529.717</v>
      </c>
      <c r="G46" s="25">
        <v>3545.393</v>
      </c>
      <c r="H46" s="25">
        <v>3764.257</v>
      </c>
      <c r="I46" s="25">
        <v>4154.246</v>
      </c>
      <c r="J46" s="25">
        <v>4618.816</v>
      </c>
      <c r="K46" s="25">
        <v>4938.121</v>
      </c>
      <c r="L46" s="25">
        <v>5021.327</v>
      </c>
      <c r="M46" s="25">
        <v>5125.927</v>
      </c>
      <c r="N46" s="25">
        <v>5503.460999999999</v>
      </c>
      <c r="O46" s="25">
        <v>6146.607</v>
      </c>
      <c r="P46" s="25">
        <v>7400.362029323168</v>
      </c>
      <c r="Q46" s="25">
        <v>7700.483982297265</v>
      </c>
      <c r="R46" s="25">
        <v>7783.724456655009</v>
      </c>
      <c r="S46" s="25">
        <v>7471.12</v>
      </c>
      <c r="T46" s="25">
        <v>6910.126</v>
      </c>
      <c r="U46" s="539"/>
      <c r="V46" s="539"/>
    </row>
    <row r="47" spans="1:22" s="24" customFormat="1" ht="12.75">
      <c r="A47" s="112" t="s">
        <v>98</v>
      </c>
      <c r="B47" s="25">
        <v>3784.353</v>
      </c>
      <c r="C47" s="25">
        <v>4017.117</v>
      </c>
      <c r="D47" s="25">
        <v>4092.9139999999998</v>
      </c>
      <c r="E47" s="25">
        <v>4111.55</v>
      </c>
      <c r="F47" s="25">
        <v>3993.589</v>
      </c>
      <c r="G47" s="25">
        <v>4042.004</v>
      </c>
      <c r="H47" s="25">
        <v>4321.276</v>
      </c>
      <c r="I47" s="25">
        <v>4781.912</v>
      </c>
      <c r="J47" s="25">
        <v>5320.826</v>
      </c>
      <c r="K47" s="25">
        <v>5675.363</v>
      </c>
      <c r="L47" s="25">
        <v>5773.742</v>
      </c>
      <c r="M47" s="25">
        <v>5874.81</v>
      </c>
      <c r="N47" s="25">
        <v>6435.175</v>
      </c>
      <c r="O47" s="25">
        <v>7163.254</v>
      </c>
      <c r="P47" s="25">
        <v>8396.83696547792</v>
      </c>
      <c r="Q47" s="25">
        <v>8994.932128831926</v>
      </c>
      <c r="R47" s="25">
        <v>9004.172512024737</v>
      </c>
      <c r="S47" s="25">
        <v>8595.188</v>
      </c>
      <c r="T47" s="25">
        <v>7814.712</v>
      </c>
      <c r="U47" s="539"/>
      <c r="V47" s="539"/>
    </row>
    <row r="48" spans="1:22" s="24" customFormat="1" ht="12.75">
      <c r="A48" s="12" t="s">
        <v>1</v>
      </c>
      <c r="B48" s="29">
        <v>10571.693406</v>
      </c>
      <c r="C48" s="29">
        <v>11278.18159</v>
      </c>
      <c r="D48" s="29">
        <v>11450.714891</v>
      </c>
      <c r="E48" s="29">
        <v>11500.137268999999</v>
      </c>
      <c r="F48" s="29">
        <v>11314.583568</v>
      </c>
      <c r="G48" s="29">
        <v>11388.326887</v>
      </c>
      <c r="H48" s="29">
        <v>12072.588552</v>
      </c>
      <c r="I48" s="29">
        <v>13437.648522</v>
      </c>
      <c r="J48" s="29">
        <v>15092.857754</v>
      </c>
      <c r="K48" s="29">
        <v>16258.16377</v>
      </c>
      <c r="L48" s="29">
        <v>16555.011592</v>
      </c>
      <c r="M48" s="29">
        <v>16844.099892000002</v>
      </c>
      <c r="N48" s="29">
        <v>20365.815102</v>
      </c>
      <c r="O48" s="29">
        <v>23339.894938</v>
      </c>
      <c r="P48" s="29">
        <v>27190.381085349523</v>
      </c>
      <c r="Q48" s="29">
        <v>28929.542895662384</v>
      </c>
      <c r="R48" s="29">
        <v>28962.42005011951</v>
      </c>
      <c r="S48" s="29">
        <v>27808.31698</v>
      </c>
      <c r="T48" s="29">
        <v>25407.526255</v>
      </c>
      <c r="U48" s="539"/>
      <c r="V48" s="539"/>
    </row>
    <row r="49" spans="1:22" s="24" customFormat="1" ht="12.75">
      <c r="A49" s="12" t="s">
        <v>836</v>
      </c>
      <c r="B49" s="29">
        <v>16193.477330281812</v>
      </c>
      <c r="C49" s="29">
        <v>16780.497494889427</v>
      </c>
      <c r="D49" s="29">
        <v>16665.677231638852</v>
      </c>
      <c r="E49" s="29">
        <v>16460.698930694387</v>
      </c>
      <c r="F49" s="29">
        <v>15855.0777633505</v>
      </c>
      <c r="G49" s="29">
        <v>15395.067173007243</v>
      </c>
      <c r="H49" s="29">
        <v>15887.934621932349</v>
      </c>
      <c r="I49" s="29">
        <v>17429.10018958974</v>
      </c>
      <c r="J49" s="29">
        <v>19171.458400779688</v>
      </c>
      <c r="K49" s="29">
        <v>20051.964223954168</v>
      </c>
      <c r="L49" s="29">
        <v>19791.11815683128</v>
      </c>
      <c r="M49" s="29">
        <v>19335.205692243893</v>
      </c>
      <c r="N49" s="29">
        <v>22839.15402650417</v>
      </c>
      <c r="O49" s="29">
        <v>24786.356394396575</v>
      </c>
      <c r="P49" s="29">
        <v>29494.00866498557</v>
      </c>
      <c r="Q49" s="29">
        <v>30997.63545075776</v>
      </c>
      <c r="R49" s="29">
        <v>29946.200343604065</v>
      </c>
      <c r="S49" s="29">
        <v>28353.54953759026</v>
      </c>
      <c r="T49" s="29">
        <v>25407.526255</v>
      </c>
      <c r="U49" s="539"/>
      <c r="V49" s="539"/>
    </row>
    <row r="50" spans="1:22" s="24" customFormat="1" ht="12.75">
      <c r="A50" s="113" t="s">
        <v>99</v>
      </c>
      <c r="B50" s="115">
        <v>3166.732589055704</v>
      </c>
      <c r="C50" s="115">
        <v>3221.8064593351323</v>
      </c>
      <c r="D50" s="115">
        <v>3203.8951591467035</v>
      </c>
      <c r="E50" s="115">
        <v>3203.931502712305</v>
      </c>
      <c r="F50" s="115">
        <v>3205.5214534196366</v>
      </c>
      <c r="G50" s="115">
        <v>3212.1479584914846</v>
      </c>
      <c r="H50" s="115">
        <v>3207.163738288857</v>
      </c>
      <c r="I50" s="115">
        <v>3234.678091282991</v>
      </c>
      <c r="J50" s="115">
        <v>3267.6897616185624</v>
      </c>
      <c r="K50" s="115">
        <v>3292.378572740522</v>
      </c>
      <c r="L50" s="115">
        <v>3296.9395524330516</v>
      </c>
      <c r="M50" s="115">
        <v>3286.059261476022</v>
      </c>
      <c r="N50" s="115">
        <v>3700.5468199011502</v>
      </c>
      <c r="O50" s="115">
        <v>3797.1998108875355</v>
      </c>
      <c r="P50" s="115">
        <v>3674.1960700855516</v>
      </c>
      <c r="Q50" s="115">
        <v>3756.847356889366</v>
      </c>
      <c r="R50" s="115">
        <v>3720.894825016181</v>
      </c>
      <c r="S50" s="115">
        <v>3722.108195290666</v>
      </c>
      <c r="T50" s="115">
        <v>3676.8542650307677</v>
      </c>
      <c r="U50" s="539"/>
      <c r="V50" s="539"/>
    </row>
    <row r="51" spans="1:22" s="24" customFormat="1" ht="12.75">
      <c r="A51" s="113" t="s">
        <v>10</v>
      </c>
      <c r="B51" s="115">
        <v>4850.728300806927</v>
      </c>
      <c r="C51" s="115">
        <v>4793.637590285666</v>
      </c>
      <c r="D51" s="115">
        <v>4663.034851065629</v>
      </c>
      <c r="E51" s="115">
        <v>4585.941074188624</v>
      </c>
      <c r="F51" s="115">
        <v>4491.883559886104</v>
      </c>
      <c r="G51" s="115">
        <v>4342.273810832041</v>
      </c>
      <c r="H51" s="115">
        <v>4220.735890756754</v>
      </c>
      <c r="I51" s="115">
        <v>4195.490635265639</v>
      </c>
      <c r="J51" s="115">
        <v>4150.730057395594</v>
      </c>
      <c r="K51" s="115">
        <v>4060.6465949202475</v>
      </c>
      <c r="L51" s="115">
        <v>3941.4119329076316</v>
      </c>
      <c r="M51" s="115">
        <v>3772.0407825245843</v>
      </c>
      <c r="N51" s="115">
        <v>4149.962001457659</v>
      </c>
      <c r="O51" s="115">
        <v>4032.5266271939254</v>
      </c>
      <c r="P51" s="115">
        <v>3985.4818653626157</v>
      </c>
      <c r="Q51" s="115">
        <v>4025.4139248933698</v>
      </c>
      <c r="R51" s="115">
        <v>3847.2842288244615</v>
      </c>
      <c r="S51" s="115">
        <v>3795.086886248683</v>
      </c>
      <c r="T51" s="115">
        <v>3676.8542650307677</v>
      </c>
      <c r="U51" s="539"/>
      <c r="V51" s="539"/>
    </row>
    <row r="52" spans="1:20" ht="12.75">
      <c r="A52" s="107" t="s">
        <v>21</v>
      </c>
      <c r="B52" s="108"/>
      <c r="C52" s="108"/>
      <c r="D52" s="108"/>
      <c r="E52" s="109"/>
      <c r="F52" s="110"/>
      <c r="G52" s="110"/>
      <c r="H52" s="110"/>
      <c r="I52" s="110"/>
      <c r="J52" s="110"/>
      <c r="K52" s="110"/>
      <c r="L52" s="110"/>
      <c r="M52" s="110"/>
      <c r="N52" s="110"/>
      <c r="O52" s="110"/>
      <c r="P52" s="110"/>
      <c r="Q52" s="110"/>
      <c r="R52" s="110"/>
      <c r="S52" s="110"/>
      <c r="T52" s="111"/>
    </row>
    <row r="53" spans="1:20" ht="12.75">
      <c r="A53" s="112" t="s">
        <v>96</v>
      </c>
      <c r="B53" s="25">
        <v>1539.784</v>
      </c>
      <c r="C53" s="25">
        <v>1759.2169999999999</v>
      </c>
      <c r="D53" s="25">
        <v>1925.0299999999997</v>
      </c>
      <c r="E53" s="25">
        <v>1993.013</v>
      </c>
      <c r="F53" s="25">
        <v>2150.384</v>
      </c>
      <c r="G53" s="25">
        <v>2291.898</v>
      </c>
      <c r="H53" s="25">
        <v>2552.218</v>
      </c>
      <c r="I53" s="25">
        <v>2836.1479999999997</v>
      </c>
      <c r="J53" s="25">
        <v>3172.929</v>
      </c>
      <c r="K53" s="25">
        <v>3438.1229999999996</v>
      </c>
      <c r="L53" s="25">
        <v>3659.223</v>
      </c>
      <c r="M53" s="25">
        <v>3731.81</v>
      </c>
      <c r="N53" s="25">
        <v>3893.957</v>
      </c>
      <c r="O53" s="25">
        <v>5824.477000000001</v>
      </c>
      <c r="P53" s="25">
        <v>7143.172581156625</v>
      </c>
      <c r="Q53" s="25">
        <v>7259.785944734457</v>
      </c>
      <c r="R53" s="25">
        <v>7293.099571921865</v>
      </c>
      <c r="S53" s="25">
        <v>6998.261</v>
      </c>
      <c r="T53" s="25">
        <v>6499.47</v>
      </c>
    </row>
    <row r="54" spans="1:20" ht="12.75">
      <c r="A54" s="112" t="s">
        <v>98</v>
      </c>
      <c r="B54" s="25">
        <v>1752.9189999999999</v>
      </c>
      <c r="C54" s="25">
        <v>2038.872</v>
      </c>
      <c r="D54" s="25">
        <v>2229.008</v>
      </c>
      <c r="E54" s="25">
        <v>2310.2470000000003</v>
      </c>
      <c r="F54" s="25">
        <v>2448.023</v>
      </c>
      <c r="G54" s="25">
        <v>2619.388</v>
      </c>
      <c r="H54" s="25">
        <v>2941.536</v>
      </c>
      <c r="I54" s="25">
        <v>3292.938</v>
      </c>
      <c r="J54" s="25">
        <v>3696.1540000000005</v>
      </c>
      <c r="K54" s="25">
        <v>4004.352</v>
      </c>
      <c r="L54" s="25">
        <v>4268.063</v>
      </c>
      <c r="M54" s="25">
        <v>4344.353</v>
      </c>
      <c r="N54" s="25">
        <v>4544.216</v>
      </c>
      <c r="O54" s="25">
        <v>7518.905000000001</v>
      </c>
      <c r="P54" s="25">
        <v>8669.470909880818</v>
      </c>
      <c r="Q54" s="25">
        <v>8952.412889684148</v>
      </c>
      <c r="R54" s="25">
        <v>8856.286026257429</v>
      </c>
      <c r="S54" s="25">
        <v>8476.7</v>
      </c>
      <c r="T54" s="25">
        <v>7712.136</v>
      </c>
    </row>
    <row r="55" spans="1:20" ht="12.75">
      <c r="A55" s="12" t="s">
        <v>1</v>
      </c>
      <c r="B55" s="29">
        <v>4627.374808</v>
      </c>
      <c r="C55" s="29">
        <v>5471.876688</v>
      </c>
      <c r="D55" s="29">
        <v>6096.171399999999</v>
      </c>
      <c r="E55" s="29">
        <v>6392.658423999999</v>
      </c>
      <c r="F55" s="29">
        <v>7095.8187689999995</v>
      </c>
      <c r="G55" s="29">
        <v>7703.33531</v>
      </c>
      <c r="H55" s="29">
        <v>8686.77993</v>
      </c>
      <c r="I55" s="29">
        <v>9806.074903</v>
      </c>
      <c r="J55" s="29">
        <v>11161.962265999999</v>
      </c>
      <c r="K55" s="29">
        <v>12304.707665</v>
      </c>
      <c r="L55" s="29">
        <v>13308.824043</v>
      </c>
      <c r="M55" s="29">
        <v>13642.417121</v>
      </c>
      <c r="N55" s="29">
        <v>14672.353613000001</v>
      </c>
      <c r="O55" s="29">
        <v>26126.746699000003</v>
      </c>
      <c r="P55" s="29">
        <v>30933.8932449032</v>
      </c>
      <c r="Q55" s="29">
        <v>30677.690535556132</v>
      </c>
      <c r="R55" s="29">
        <v>30492.836144584842</v>
      </c>
      <c r="S55" s="29">
        <v>29544.392207</v>
      </c>
      <c r="T55" s="29">
        <v>26707.709162</v>
      </c>
    </row>
    <row r="56" spans="1:20" ht="12.75">
      <c r="A56" s="12" t="s">
        <v>836</v>
      </c>
      <c r="B56" s="29">
        <v>7088.106528849626</v>
      </c>
      <c r="C56" s="29">
        <v>8141.455457388841</v>
      </c>
      <c r="D56" s="29">
        <v>8872.531179778192</v>
      </c>
      <c r="E56" s="29">
        <v>9150.11910056804</v>
      </c>
      <c r="F56" s="29">
        <v>9943.340618856173</v>
      </c>
      <c r="G56" s="29">
        <v>10413.589786312268</v>
      </c>
      <c r="H56" s="29">
        <v>11432.096025511437</v>
      </c>
      <c r="I56" s="29">
        <v>12718.8221712448</v>
      </c>
      <c r="J56" s="29">
        <v>14178.301998306339</v>
      </c>
      <c r="K56" s="29">
        <v>15175.979364906758</v>
      </c>
      <c r="L56" s="29">
        <v>15910.379023278547</v>
      </c>
      <c r="M56" s="29">
        <v>15660.019999003027</v>
      </c>
      <c r="N56" s="29">
        <v>16454.246609836573</v>
      </c>
      <c r="O56" s="29">
        <v>27745.919886434167</v>
      </c>
      <c r="P56" s="29">
        <v>33554.67922803427</v>
      </c>
      <c r="Q56" s="29">
        <v>32870.753303015765</v>
      </c>
      <c r="R56" s="29">
        <v>31528.600809263557</v>
      </c>
      <c r="S56" s="29">
        <v>30123.663672333838</v>
      </c>
      <c r="T56" s="29">
        <v>26707.709162</v>
      </c>
    </row>
    <row r="57" spans="1:20" ht="12.75">
      <c r="A57" s="113" t="s">
        <v>99</v>
      </c>
      <c r="B57" s="115">
        <v>3005.210346386246</v>
      </c>
      <c r="C57" s="115">
        <v>3110.40462205629</v>
      </c>
      <c r="D57" s="115">
        <v>3166.7929330971465</v>
      </c>
      <c r="E57" s="115">
        <v>3207.5347345953087</v>
      </c>
      <c r="F57" s="115">
        <v>3299.791464687237</v>
      </c>
      <c r="G57" s="115">
        <v>3361.1161186056274</v>
      </c>
      <c r="H57" s="115">
        <v>3403.6198827843077</v>
      </c>
      <c r="I57" s="115">
        <v>3457.532859004538</v>
      </c>
      <c r="J57" s="115">
        <v>3517.8733170518467</v>
      </c>
      <c r="K57" s="115">
        <v>3578.9026934173094</v>
      </c>
      <c r="L57" s="115">
        <v>3637.0628526875794</v>
      </c>
      <c r="M57" s="115">
        <v>3655.7105321546383</v>
      </c>
      <c r="N57" s="115">
        <v>3767.9803893571507</v>
      </c>
      <c r="O57" s="115">
        <v>4485.681151972958</v>
      </c>
      <c r="P57" s="115">
        <v>4330.5538111322485</v>
      </c>
      <c r="Q57" s="115">
        <v>4225.701800175906</v>
      </c>
      <c r="R57" s="115">
        <v>4181.053041148788</v>
      </c>
      <c r="S57" s="115">
        <v>4221.676243140974</v>
      </c>
      <c r="T57" s="115">
        <v>4109.213391553465</v>
      </c>
    </row>
    <row r="58" spans="1:20" ht="12.75">
      <c r="A58" s="113" t="s">
        <v>10</v>
      </c>
      <c r="B58" s="115">
        <v>4603.312236553715</v>
      </c>
      <c r="C58" s="115">
        <v>4627.8858477316</v>
      </c>
      <c r="D58" s="115">
        <v>4609.035277257079</v>
      </c>
      <c r="E58" s="115">
        <v>4591.098553079202</v>
      </c>
      <c r="F58" s="115">
        <v>4623.983725165446</v>
      </c>
      <c r="G58" s="115">
        <v>4543.6532456122695</v>
      </c>
      <c r="H58" s="115">
        <v>4479.2788176838485</v>
      </c>
      <c r="I58" s="115">
        <v>4484.541064586475</v>
      </c>
      <c r="J58" s="115">
        <v>4468.521671397733</v>
      </c>
      <c r="K58" s="115">
        <v>4414.0303778854795</v>
      </c>
      <c r="L58" s="115">
        <v>4348.021157299937</v>
      </c>
      <c r="M58" s="115">
        <v>4196.360478964102</v>
      </c>
      <c r="N58" s="115">
        <v>4225.5850821764525</v>
      </c>
      <c r="O58" s="115">
        <v>4763.675757743427</v>
      </c>
      <c r="P58" s="115">
        <v>4697.447646239158</v>
      </c>
      <c r="Q58" s="115">
        <v>4527.785468228166</v>
      </c>
      <c r="R58" s="115">
        <v>4323.072857889858</v>
      </c>
      <c r="S58" s="115">
        <v>4304.449872951843</v>
      </c>
      <c r="T58" s="115">
        <v>4109.213391553465</v>
      </c>
    </row>
    <row r="59" spans="1:20" ht="12.75">
      <c r="A59" s="107" t="s">
        <v>195</v>
      </c>
      <c r="B59" s="108"/>
      <c r="C59" s="108"/>
      <c r="D59" s="108"/>
      <c r="E59" s="109"/>
      <c r="F59" s="110"/>
      <c r="G59" s="110"/>
      <c r="H59" s="110"/>
      <c r="I59" s="110"/>
      <c r="J59" s="110"/>
      <c r="K59" s="110"/>
      <c r="L59" s="110"/>
      <c r="M59" s="110"/>
      <c r="N59" s="110"/>
      <c r="O59" s="110"/>
      <c r="P59" s="110"/>
      <c r="Q59" s="110"/>
      <c r="R59" s="110"/>
      <c r="S59" s="110"/>
      <c r="T59" s="111"/>
    </row>
    <row r="60" spans="1:20" ht="12.75">
      <c r="A60" s="112" t="s">
        <v>96</v>
      </c>
      <c r="B60" s="25">
        <v>348.73900000000003</v>
      </c>
      <c r="C60" s="25">
        <v>376.131</v>
      </c>
      <c r="D60" s="25">
        <v>406.462</v>
      </c>
      <c r="E60" s="25">
        <v>436.474</v>
      </c>
      <c r="F60" s="25">
        <v>459.52599999999995</v>
      </c>
      <c r="G60" s="25">
        <v>482.823</v>
      </c>
      <c r="H60" s="25">
        <v>507.56500000000005</v>
      </c>
      <c r="I60" s="25">
        <v>562.832</v>
      </c>
      <c r="J60" s="25">
        <v>664.887</v>
      </c>
      <c r="K60" s="25">
        <v>730.275</v>
      </c>
      <c r="L60" s="25">
        <v>759.0899999999999</v>
      </c>
      <c r="M60" s="25">
        <v>849.061</v>
      </c>
      <c r="N60" s="25">
        <v>670.649</v>
      </c>
      <c r="O60" s="25">
        <v>659.467</v>
      </c>
      <c r="P60" s="25">
        <v>760.78</v>
      </c>
      <c r="Q60" s="25">
        <v>883.55</v>
      </c>
      <c r="R60" s="25">
        <v>866.114</v>
      </c>
      <c r="S60" s="25">
        <v>703.255</v>
      </c>
      <c r="T60" s="25">
        <v>703.559</v>
      </c>
    </row>
    <row r="61" spans="1:20" ht="12.75">
      <c r="A61" s="112" t="s">
        <v>98</v>
      </c>
      <c r="B61" s="25">
        <v>373.946</v>
      </c>
      <c r="C61" s="25">
        <v>405.87299999999993</v>
      </c>
      <c r="D61" s="25">
        <v>441.58000000000004</v>
      </c>
      <c r="E61" s="25">
        <v>475.153</v>
      </c>
      <c r="F61" s="25">
        <v>501.257</v>
      </c>
      <c r="G61" s="25">
        <v>528.431</v>
      </c>
      <c r="H61" s="25">
        <v>559.106</v>
      </c>
      <c r="I61" s="25">
        <v>623.4449999999999</v>
      </c>
      <c r="J61" s="25">
        <v>741.873</v>
      </c>
      <c r="K61" s="25">
        <v>824.318</v>
      </c>
      <c r="L61" s="25">
        <v>859.297</v>
      </c>
      <c r="M61" s="25">
        <v>979.631</v>
      </c>
      <c r="N61" s="25">
        <v>757.501</v>
      </c>
      <c r="O61" s="25">
        <v>748.581</v>
      </c>
      <c r="P61" s="25">
        <v>861.279</v>
      </c>
      <c r="Q61" s="25">
        <v>1016.812</v>
      </c>
      <c r="R61" s="25">
        <v>980.423</v>
      </c>
      <c r="S61" s="25">
        <v>807.464</v>
      </c>
      <c r="T61" s="25">
        <v>799.242</v>
      </c>
    </row>
    <row r="62" spans="1:20" ht="12.75">
      <c r="A62" s="12" t="s">
        <v>1</v>
      </c>
      <c r="B62" s="29">
        <v>2064.855995</v>
      </c>
      <c r="C62" s="29">
        <v>2362.2952</v>
      </c>
      <c r="D62" s="29">
        <v>2677.562161</v>
      </c>
      <c r="E62" s="29">
        <v>2956.734356</v>
      </c>
      <c r="F62" s="29">
        <v>3285.242104</v>
      </c>
      <c r="G62" s="29">
        <v>3691.263308</v>
      </c>
      <c r="H62" s="29">
        <v>4122.050457</v>
      </c>
      <c r="I62" s="29">
        <v>4864.0767749999995</v>
      </c>
      <c r="J62" s="29">
        <v>6232.764375</v>
      </c>
      <c r="K62" s="29">
        <v>7363.097481000001</v>
      </c>
      <c r="L62" s="29">
        <v>8183.361527000001</v>
      </c>
      <c r="M62" s="29">
        <v>10221.315282</v>
      </c>
      <c r="N62" s="29">
        <v>7694.775901999999</v>
      </c>
      <c r="O62" s="29">
        <v>7688.170384</v>
      </c>
      <c r="P62" s="29">
        <v>8902.816461999999</v>
      </c>
      <c r="Q62" s="29">
        <v>10592.064399</v>
      </c>
      <c r="R62" s="29">
        <v>11076.850825</v>
      </c>
      <c r="S62" s="29">
        <v>9837.747709</v>
      </c>
      <c r="T62" s="29">
        <v>9972.54847</v>
      </c>
    </row>
    <row r="63" spans="1:20" ht="12.75">
      <c r="A63" s="12" t="s">
        <v>836</v>
      </c>
      <c r="B63" s="29">
        <v>3162.89902300341</v>
      </c>
      <c r="C63" s="29">
        <v>3514.794328275159</v>
      </c>
      <c r="D63" s="29">
        <v>3896.995704429632</v>
      </c>
      <c r="E63" s="29">
        <v>4232.115922942255</v>
      </c>
      <c r="F63" s="29">
        <v>4603.595768002304</v>
      </c>
      <c r="G63" s="29">
        <v>4989.9556926826845</v>
      </c>
      <c r="H63" s="29">
        <v>5424.757738328857</v>
      </c>
      <c r="I63" s="29">
        <v>6308.877725335369</v>
      </c>
      <c r="J63" s="29">
        <v>7917.068118230017</v>
      </c>
      <c r="K63" s="29">
        <v>9081.257228995122</v>
      </c>
      <c r="L63" s="29">
        <v>9783.011869299346</v>
      </c>
      <c r="M63" s="29">
        <v>11732.964936678485</v>
      </c>
      <c r="N63" s="29">
        <v>8629.272687836195</v>
      </c>
      <c r="O63" s="29">
        <v>8164.635344969468</v>
      </c>
      <c r="P63" s="29">
        <v>9657.082225099264</v>
      </c>
      <c r="Q63" s="29">
        <v>11349.26162142646</v>
      </c>
      <c r="R63" s="29">
        <v>11453.103484019706</v>
      </c>
      <c r="S63" s="29">
        <v>10030.634619350005</v>
      </c>
      <c r="T63" s="29">
        <v>9972.54847</v>
      </c>
    </row>
    <row r="64" spans="1:20" ht="12.75">
      <c r="A64" s="113" t="s">
        <v>99</v>
      </c>
      <c r="B64" s="29">
        <v>5920.920788899434</v>
      </c>
      <c r="C64" s="29">
        <v>6280.5118429483355</v>
      </c>
      <c r="D64" s="29">
        <v>6587.484588965266</v>
      </c>
      <c r="E64" s="29">
        <v>6774.1362738674015</v>
      </c>
      <c r="F64" s="29">
        <v>7149.197442582139</v>
      </c>
      <c r="G64" s="29">
        <v>7645.168742996917</v>
      </c>
      <c r="H64" s="29">
        <v>8121.226753223725</v>
      </c>
      <c r="I64" s="29">
        <v>8642.146812903316</v>
      </c>
      <c r="J64" s="29">
        <v>9374.170911748915</v>
      </c>
      <c r="K64" s="29">
        <v>10082.636651946186</v>
      </c>
      <c r="L64" s="29">
        <v>10780.489173879252</v>
      </c>
      <c r="M64" s="29">
        <v>12038.37566676599</v>
      </c>
      <c r="N64" s="29">
        <v>11473.626147209643</v>
      </c>
      <c r="O64" s="29">
        <v>11658.157851719647</v>
      </c>
      <c r="P64" s="29">
        <v>11702.222011619653</v>
      </c>
      <c r="Q64" s="29">
        <v>11988.075829324884</v>
      </c>
      <c r="R64" s="29">
        <v>12789.137255603764</v>
      </c>
      <c r="S64" s="29">
        <v>13988.877020426444</v>
      </c>
      <c r="T64" s="29">
        <v>14174.430957460567</v>
      </c>
    </row>
    <row r="65" spans="1:20" ht="13.5" thickBot="1">
      <c r="A65" s="116" t="s">
        <v>10</v>
      </c>
      <c r="B65" s="119">
        <v>9069.530574450835</v>
      </c>
      <c r="C65" s="119">
        <v>9344.601557104199</v>
      </c>
      <c r="D65" s="119">
        <v>9587.601557906108</v>
      </c>
      <c r="E65" s="119">
        <v>9696.14667297996</v>
      </c>
      <c r="F65" s="119">
        <v>10018.139926799147</v>
      </c>
      <c r="G65" s="119">
        <v>10334.958551441594</v>
      </c>
      <c r="H65" s="119">
        <v>10687.808927583377</v>
      </c>
      <c r="I65" s="119">
        <v>11209.166723525615</v>
      </c>
      <c r="J65" s="119">
        <v>11907.388952152798</v>
      </c>
      <c r="K65" s="119">
        <v>12435.393829715002</v>
      </c>
      <c r="L65" s="119">
        <v>12887.815501850038</v>
      </c>
      <c r="M65" s="119">
        <v>13818.753819429328</v>
      </c>
      <c r="N65" s="119">
        <v>12867.047722185818</v>
      </c>
      <c r="O65" s="119">
        <v>12380.65793279947</v>
      </c>
      <c r="P65" s="119">
        <v>12693.659435183974</v>
      </c>
      <c r="Q65" s="119">
        <v>12845.070025948118</v>
      </c>
      <c r="R65" s="119">
        <v>13223.551962004662</v>
      </c>
      <c r="S65" s="119">
        <v>14263.154359869472</v>
      </c>
      <c r="T65" s="119">
        <v>14174.430957460567</v>
      </c>
    </row>
    <row r="66" spans="1:20" ht="36" customHeight="1">
      <c r="A66" s="105" t="s">
        <v>216</v>
      </c>
      <c r="B66" s="30" t="s">
        <v>127</v>
      </c>
      <c r="C66" s="30" t="s">
        <v>128</v>
      </c>
      <c r="D66" s="30" t="s">
        <v>129</v>
      </c>
      <c r="E66" s="30" t="s">
        <v>130</v>
      </c>
      <c r="F66" s="26" t="s">
        <v>131</v>
      </c>
      <c r="G66" s="42" t="s">
        <v>132</v>
      </c>
      <c r="H66" s="42" t="s">
        <v>133</v>
      </c>
      <c r="I66" s="42" t="s">
        <v>134</v>
      </c>
      <c r="J66" s="42" t="s">
        <v>135</v>
      </c>
      <c r="K66" s="42" t="s">
        <v>136</v>
      </c>
      <c r="L66" s="42" t="s">
        <v>137</v>
      </c>
      <c r="M66" s="42" t="s">
        <v>138</v>
      </c>
      <c r="N66" s="42" t="s">
        <v>139</v>
      </c>
      <c r="O66" s="42" t="s">
        <v>7</v>
      </c>
      <c r="P66" s="42" t="s">
        <v>4</v>
      </c>
      <c r="Q66" s="42" t="s">
        <v>143</v>
      </c>
      <c r="R66" s="42" t="s">
        <v>147</v>
      </c>
      <c r="S66" s="42" t="s">
        <v>149</v>
      </c>
      <c r="T66" s="42" t="s">
        <v>184</v>
      </c>
    </row>
    <row r="67" spans="1:20" ht="12.75">
      <c r="A67" s="107" t="s">
        <v>194</v>
      </c>
      <c r="B67" s="108"/>
      <c r="C67" s="108"/>
      <c r="D67" s="108"/>
      <c r="E67" s="109"/>
      <c r="F67" s="110"/>
      <c r="G67" s="110"/>
      <c r="H67" s="110"/>
      <c r="I67" s="110"/>
      <c r="J67" s="110"/>
      <c r="K67" s="110"/>
      <c r="L67" s="110"/>
      <c r="M67" s="110"/>
      <c r="N67" s="110"/>
      <c r="O67" s="110"/>
      <c r="P67" s="110"/>
      <c r="Q67" s="110"/>
      <c r="R67" s="110"/>
      <c r="S67" s="110"/>
      <c r="T67" s="111"/>
    </row>
    <row r="68" spans="1:20" ht="12.75">
      <c r="A68" s="112" t="s">
        <v>96</v>
      </c>
      <c r="B68" s="25">
        <v>657.219</v>
      </c>
      <c r="C68" s="25">
        <v>684.624</v>
      </c>
      <c r="D68" s="25">
        <v>671.364</v>
      </c>
      <c r="E68" s="25">
        <v>689.536</v>
      </c>
      <c r="F68" s="25">
        <v>699.739</v>
      </c>
      <c r="G68" s="25">
        <v>712.1859999999999</v>
      </c>
      <c r="H68" s="25">
        <v>770.63</v>
      </c>
      <c r="I68" s="25">
        <v>881.0070000000001</v>
      </c>
      <c r="J68" s="25">
        <v>998.8330000000001</v>
      </c>
      <c r="K68" s="25">
        <v>1084.936</v>
      </c>
      <c r="L68" s="25">
        <v>1134.969</v>
      </c>
      <c r="M68" s="25">
        <v>1177.003</v>
      </c>
      <c r="N68" s="25">
        <v>1271.544</v>
      </c>
      <c r="O68" s="25">
        <v>1366.989</v>
      </c>
      <c r="P68" s="25">
        <v>1595.5906040489735</v>
      </c>
      <c r="Q68" s="25">
        <v>1593.0618116160824</v>
      </c>
      <c r="R68" s="25">
        <v>1596.0040312242759</v>
      </c>
      <c r="S68" s="25">
        <v>1497.836</v>
      </c>
      <c r="T68" s="25">
        <v>1434.388</v>
      </c>
    </row>
    <row r="69" spans="1:20" ht="12.75">
      <c r="A69" s="12" t="s">
        <v>1</v>
      </c>
      <c r="B69" s="25">
        <v>7584.186585</v>
      </c>
      <c r="C69" s="25">
        <v>8370.729992999999</v>
      </c>
      <c r="D69" s="25">
        <v>8746.104156000001</v>
      </c>
      <c r="E69" s="25">
        <v>9316.29591</v>
      </c>
      <c r="F69" s="25">
        <v>9945.644145999999</v>
      </c>
      <c r="G69" s="25">
        <v>10398.739505999998</v>
      </c>
      <c r="H69" s="25">
        <v>11312.955885</v>
      </c>
      <c r="I69" s="25">
        <v>13282.708969</v>
      </c>
      <c r="J69" s="25">
        <v>15383.520141</v>
      </c>
      <c r="K69" s="25">
        <v>17107.792562000002</v>
      </c>
      <c r="L69" s="25">
        <v>18184.979185</v>
      </c>
      <c r="M69" s="25">
        <v>18876.191132999997</v>
      </c>
      <c r="N69" s="25">
        <v>21449.741853</v>
      </c>
      <c r="O69" s="25">
        <v>23986.165386</v>
      </c>
      <c r="P69" s="25">
        <v>26513.479000747273</v>
      </c>
      <c r="Q69" s="120">
        <v>28026.194480996914</v>
      </c>
      <c r="R69" s="120">
        <v>28066.565602208015</v>
      </c>
      <c r="S69" s="120">
        <v>27004.882384</v>
      </c>
      <c r="T69" s="120">
        <v>25190.575475</v>
      </c>
    </row>
    <row r="70" spans="1:20" ht="12.75">
      <c r="A70" s="12" t="s">
        <v>836</v>
      </c>
      <c r="B70" s="29">
        <v>11617.28294760433</v>
      </c>
      <c r="C70" s="29">
        <v>12454.579894553042</v>
      </c>
      <c r="D70" s="29">
        <v>12729.314307943778</v>
      </c>
      <c r="E70" s="29">
        <v>13334.86188353162</v>
      </c>
      <c r="F70" s="29">
        <v>13936.788781817733</v>
      </c>
      <c r="G70" s="29">
        <v>14057.314546548469</v>
      </c>
      <c r="H70" s="29">
        <v>14888.232354436394</v>
      </c>
      <c r="I70" s="29">
        <v>17228.138169475424</v>
      </c>
      <c r="J70" s="29">
        <v>19540.66759574245</v>
      </c>
      <c r="K70" s="29">
        <v>21099.8516964781</v>
      </c>
      <c r="L70" s="29">
        <v>21739.705208286898</v>
      </c>
      <c r="M70" s="29">
        <v>21667.826751372322</v>
      </c>
      <c r="N70" s="29">
        <v>24054.718927567523</v>
      </c>
      <c r="O70" s="29">
        <v>25472.678663363353</v>
      </c>
      <c r="P70" s="29">
        <v>28759.75797957084</v>
      </c>
      <c r="Q70" s="29">
        <v>30029.709170559992</v>
      </c>
      <c r="R70" s="29">
        <v>29019.915981681217</v>
      </c>
      <c r="S70" s="29">
        <v>27534.362147203294</v>
      </c>
      <c r="T70" s="29">
        <v>25190.575475</v>
      </c>
    </row>
    <row r="71" spans="1:20" ht="12.75">
      <c r="A71" s="113" t="s">
        <v>99</v>
      </c>
      <c r="B71" s="29">
        <v>11539.816385405777</v>
      </c>
      <c r="C71" s="29">
        <v>12226.75511375587</v>
      </c>
      <c r="D71" s="29">
        <v>13027.365417269917</v>
      </c>
      <c r="E71" s="29">
        <v>13510.963764038428</v>
      </c>
      <c r="F71" s="29">
        <v>14213.362619490978</v>
      </c>
      <c r="G71" s="29">
        <v>14601.1568691325</v>
      </c>
      <c r="H71" s="29">
        <v>14680.139476791715</v>
      </c>
      <c r="I71" s="29">
        <v>15076.734882923743</v>
      </c>
      <c r="J71" s="29">
        <v>15401.493684129378</v>
      </c>
      <c r="K71" s="29">
        <v>15768.480870761045</v>
      </c>
      <c r="L71" s="29">
        <v>16022.44570997093</v>
      </c>
      <c r="M71" s="29">
        <v>16037.504690302403</v>
      </c>
      <c r="N71" s="29">
        <v>16869.051997414164</v>
      </c>
      <c r="O71" s="29">
        <v>17546.714264708786</v>
      </c>
      <c r="P71" s="29">
        <v>16616.717930944582</v>
      </c>
      <c r="Q71" s="29">
        <v>17592.659793009367</v>
      </c>
      <c r="R71" s="29">
        <v>17585.52300189272</v>
      </c>
      <c r="S71" s="29">
        <v>18029.265142512264</v>
      </c>
      <c r="T71" s="29">
        <v>17561.897809379334</v>
      </c>
    </row>
    <row r="72" spans="1:20" ht="12.75">
      <c r="A72" s="113" t="s">
        <v>10</v>
      </c>
      <c r="B72" s="29">
        <v>17676.42589091966</v>
      </c>
      <c r="C72" s="29">
        <v>18191.8540608466</v>
      </c>
      <c r="D72" s="29">
        <v>18960.376648053483</v>
      </c>
      <c r="E72" s="29">
        <v>19338.891491570594</v>
      </c>
      <c r="F72" s="29">
        <v>19917.124501875314</v>
      </c>
      <c r="G72" s="29">
        <v>19738.262962973815</v>
      </c>
      <c r="H72" s="29">
        <v>19319.55978152472</v>
      </c>
      <c r="I72" s="29">
        <v>19555.05253587704</v>
      </c>
      <c r="J72" s="29">
        <v>19563.498198139678</v>
      </c>
      <c r="K72" s="29">
        <v>19448.015087044863</v>
      </c>
      <c r="L72" s="29">
        <v>19154.448454792066</v>
      </c>
      <c r="M72" s="29">
        <v>18409.321600176314</v>
      </c>
      <c r="N72" s="29">
        <v>18917.724378839837</v>
      </c>
      <c r="O72" s="29">
        <v>18634.150430883754</v>
      </c>
      <c r="P72" s="29">
        <v>18024.52202124406</v>
      </c>
      <c r="Q72" s="29">
        <v>18850.310108241396</v>
      </c>
      <c r="R72" s="29">
        <v>18182.85882362113</v>
      </c>
      <c r="S72" s="29">
        <v>18382.761628912172</v>
      </c>
      <c r="T72" s="29">
        <v>17561.897809379334</v>
      </c>
    </row>
    <row r="73" spans="1:20" ht="12.75">
      <c r="A73" s="107" t="s">
        <v>97</v>
      </c>
      <c r="B73" s="108"/>
      <c r="C73" s="108"/>
      <c r="D73" s="108"/>
      <c r="E73" s="109"/>
      <c r="F73" s="110"/>
      <c r="G73" s="110"/>
      <c r="H73" s="110"/>
      <c r="I73" s="110"/>
      <c r="J73" s="110"/>
      <c r="K73" s="110"/>
      <c r="L73" s="110"/>
      <c r="M73" s="110"/>
      <c r="N73" s="110"/>
      <c r="O73" s="110"/>
      <c r="P73" s="110"/>
      <c r="Q73" s="110"/>
      <c r="R73" s="110"/>
      <c r="S73" s="110"/>
      <c r="T73" s="111"/>
    </row>
    <row r="74" spans="1:20" ht="12.75">
      <c r="A74" s="112" t="s">
        <v>96</v>
      </c>
      <c r="B74" s="25">
        <v>624.168</v>
      </c>
      <c r="C74" s="25">
        <v>644.318</v>
      </c>
      <c r="D74" s="25">
        <v>628.601</v>
      </c>
      <c r="E74" s="25">
        <v>642.692</v>
      </c>
      <c r="F74" s="25">
        <v>644.271</v>
      </c>
      <c r="G74" s="25">
        <v>655.9649999999999</v>
      </c>
      <c r="H74" s="25">
        <v>704.867</v>
      </c>
      <c r="I74" s="25">
        <v>802.7850000000001</v>
      </c>
      <c r="J74" s="25">
        <v>912.4499999999999</v>
      </c>
      <c r="K74" s="25">
        <v>989.101</v>
      </c>
      <c r="L74" s="25">
        <v>1029.616</v>
      </c>
      <c r="M74" s="25">
        <v>1069.4360000000001</v>
      </c>
      <c r="N74" s="25">
        <v>1142.076</v>
      </c>
      <c r="O74" s="25">
        <v>1247.351</v>
      </c>
      <c r="P74" s="25">
        <v>1456.5229706768318</v>
      </c>
      <c r="Q74" s="121">
        <v>1490.9030177027348</v>
      </c>
      <c r="R74" s="121">
        <v>1489.5415433449912</v>
      </c>
      <c r="S74" s="121">
        <v>0.028</v>
      </c>
      <c r="T74" s="121">
        <v>0</v>
      </c>
    </row>
    <row r="75" spans="1:20" ht="12.75">
      <c r="A75" s="112" t="s">
        <v>98</v>
      </c>
      <c r="B75" s="25">
        <v>731.1370000000001</v>
      </c>
      <c r="C75" s="25">
        <v>765.731</v>
      </c>
      <c r="D75" s="25">
        <v>743.6659999999999</v>
      </c>
      <c r="E75" s="25">
        <v>758.2729999999999</v>
      </c>
      <c r="F75" s="25">
        <v>758.998</v>
      </c>
      <c r="G75" s="25">
        <v>777.86</v>
      </c>
      <c r="H75" s="25">
        <v>837.41</v>
      </c>
      <c r="I75" s="25">
        <v>962.077</v>
      </c>
      <c r="J75" s="25">
        <v>1087.6100000000001</v>
      </c>
      <c r="K75" s="25">
        <v>1171.656</v>
      </c>
      <c r="L75" s="25">
        <v>1220.163</v>
      </c>
      <c r="M75" s="25">
        <v>1262.2910000000002</v>
      </c>
      <c r="N75" s="25">
        <v>1347.011</v>
      </c>
      <c r="O75" s="25">
        <v>1502.725</v>
      </c>
      <c r="P75" s="25">
        <v>1685.46303452208</v>
      </c>
      <c r="Q75" s="121">
        <v>1805.8668711680725</v>
      </c>
      <c r="R75" s="121">
        <v>1791.9864879752613</v>
      </c>
      <c r="S75" s="121">
        <v>0.028</v>
      </c>
      <c r="T75" s="121">
        <v>0</v>
      </c>
    </row>
    <row r="76" spans="1:20" ht="12.75">
      <c r="A76" s="12" t="s">
        <v>1</v>
      </c>
      <c r="B76" s="29">
        <v>4463.790341</v>
      </c>
      <c r="C76" s="29">
        <v>4705.948619</v>
      </c>
      <c r="D76" s="29">
        <v>4667.800148</v>
      </c>
      <c r="E76" s="29">
        <v>4808.763532</v>
      </c>
      <c r="F76" s="29">
        <v>4875.344583</v>
      </c>
      <c r="G76" s="29">
        <v>4994.386242</v>
      </c>
      <c r="H76" s="29">
        <v>5318.695518</v>
      </c>
      <c r="I76" s="29">
        <v>6092.564799</v>
      </c>
      <c r="J76" s="29">
        <v>6946.328562</v>
      </c>
      <c r="K76" s="29">
        <v>7567.434399</v>
      </c>
      <c r="L76" s="29">
        <v>7884.948369</v>
      </c>
      <c r="M76" s="29">
        <v>8169.8121249999995</v>
      </c>
      <c r="N76" s="29">
        <v>8732.158845</v>
      </c>
      <c r="O76" s="29">
        <v>9688.689832</v>
      </c>
      <c r="P76" s="29">
        <v>10879.671728650474</v>
      </c>
      <c r="Q76" s="122">
        <v>11632.538232337614</v>
      </c>
      <c r="R76" s="122">
        <v>11599.318236880492</v>
      </c>
      <c r="S76" s="122">
        <v>0</v>
      </c>
      <c r="T76" s="122">
        <v>0</v>
      </c>
    </row>
    <row r="77" spans="1:20" ht="12.75">
      <c r="A77" s="12" t="s">
        <v>836</v>
      </c>
      <c r="B77" s="29">
        <v>6837.53159669663</v>
      </c>
      <c r="C77" s="29">
        <v>7001.852061171489</v>
      </c>
      <c r="D77" s="29">
        <v>6793.641391727153</v>
      </c>
      <c r="E77" s="29">
        <v>6883.014252580098</v>
      </c>
      <c r="F77" s="29">
        <v>6831.79959934294</v>
      </c>
      <c r="G77" s="29">
        <v>6751.554679318471</v>
      </c>
      <c r="H77" s="29">
        <v>6999.58308857875</v>
      </c>
      <c r="I77" s="29">
        <v>7902.2696656702055</v>
      </c>
      <c r="J77" s="29">
        <v>8823.461483246068</v>
      </c>
      <c r="K77" s="29">
        <v>9333.275638166862</v>
      </c>
      <c r="L77" s="29">
        <v>9426.266116708925</v>
      </c>
      <c r="M77" s="29">
        <v>9378.061096567568</v>
      </c>
      <c r="N77" s="29">
        <v>9792.641239548053</v>
      </c>
      <c r="O77" s="29">
        <v>10289.13454017872</v>
      </c>
      <c r="P77" s="29">
        <v>11801.420922706819</v>
      </c>
      <c r="Q77" s="29">
        <v>12464.116035067667</v>
      </c>
      <c r="R77" s="29">
        <v>11993.317794913004</v>
      </c>
      <c r="S77" s="29">
        <v>0</v>
      </c>
      <c r="T77" s="29">
        <v>0</v>
      </c>
    </row>
    <row r="78" spans="1:20" ht="12.75">
      <c r="A78" s="113" t="s">
        <v>99</v>
      </c>
      <c r="B78" s="115">
        <v>7151.584735199497</v>
      </c>
      <c r="C78" s="115">
        <v>7303.767113443982</v>
      </c>
      <c r="D78" s="115">
        <v>7425.696344740145</v>
      </c>
      <c r="E78" s="115">
        <v>7482.220926975907</v>
      </c>
      <c r="F78" s="115">
        <v>7567.226497855716</v>
      </c>
      <c r="G78" s="115">
        <v>7613.799885664632</v>
      </c>
      <c r="H78" s="115">
        <v>7545.672471544278</v>
      </c>
      <c r="I78" s="115">
        <v>7589.285797567218</v>
      </c>
      <c r="J78" s="115">
        <v>7612.832003945422</v>
      </c>
      <c r="K78" s="115">
        <v>7650.820693741084</v>
      </c>
      <c r="L78" s="115">
        <v>7658.144753966528</v>
      </c>
      <c r="M78" s="115">
        <v>7639.365165376888</v>
      </c>
      <c r="N78" s="115">
        <v>7645.864938060165</v>
      </c>
      <c r="O78" s="115">
        <v>7767.412566310525</v>
      </c>
      <c r="P78" s="115">
        <v>7469.619050082538</v>
      </c>
      <c r="Q78" s="115">
        <v>7802.3440117933815</v>
      </c>
      <c r="R78" s="115">
        <v>7787.173368009909</v>
      </c>
      <c r="S78" s="115">
        <v>0</v>
      </c>
      <c r="T78" s="115">
        <v>0</v>
      </c>
    </row>
    <row r="79" spans="1:20" ht="12.75">
      <c r="A79" s="113" t="s">
        <v>10</v>
      </c>
      <c r="B79" s="115">
        <v>10640.647056074278</v>
      </c>
      <c r="C79" s="115">
        <v>10630.09833415614</v>
      </c>
      <c r="D79" s="115">
        <v>10628.755902854895</v>
      </c>
      <c r="E79" s="115">
        <v>10484.804317083768</v>
      </c>
      <c r="F79" s="115">
        <v>10229.593987228609</v>
      </c>
      <c r="G79" s="115">
        <v>10020.018017418115</v>
      </c>
      <c r="H79" s="115">
        <v>9787.00114748949</v>
      </c>
      <c r="I79" s="115">
        <v>9640.167510432364</v>
      </c>
      <c r="J79" s="115">
        <v>9389.266656777374</v>
      </c>
      <c r="K79" s="115">
        <v>9146.372112462346</v>
      </c>
      <c r="L79" s="115">
        <v>8790.722270012604</v>
      </c>
      <c r="M79" s="115">
        <v>8567.132560268554</v>
      </c>
      <c r="N79" s="115">
        <v>8119.708070734767</v>
      </c>
      <c r="O79" s="115">
        <v>8425.484468796863</v>
      </c>
      <c r="P79" s="115">
        <v>8003.6013394878255</v>
      </c>
      <c r="Q79" s="115">
        <v>8067.369940859619</v>
      </c>
      <c r="R79" s="115">
        <v>7939.855044318922</v>
      </c>
      <c r="S79" s="115">
        <v>0</v>
      </c>
      <c r="T79" s="179">
        <v>0</v>
      </c>
    </row>
    <row r="80" spans="1:20" ht="12.75">
      <c r="A80" s="107" t="s">
        <v>21</v>
      </c>
      <c r="B80" s="126"/>
      <c r="C80" s="126"/>
      <c r="D80" s="126"/>
      <c r="E80" s="127"/>
      <c r="F80" s="128"/>
      <c r="G80" s="128"/>
      <c r="H80" s="128"/>
      <c r="I80" s="128"/>
      <c r="J80" s="128"/>
      <c r="K80" s="128"/>
      <c r="L80" s="128"/>
      <c r="M80" s="128"/>
      <c r="N80" s="128"/>
      <c r="O80" s="128"/>
      <c r="P80" s="128"/>
      <c r="Q80" s="128"/>
      <c r="R80" s="128"/>
      <c r="S80" s="128"/>
      <c r="T80" s="129"/>
    </row>
    <row r="81" spans="1:20" ht="12.75">
      <c r="A81" s="112" t="s">
        <v>96</v>
      </c>
      <c r="B81" s="25">
        <v>428.10900000000004</v>
      </c>
      <c r="C81" s="25">
        <v>469.913</v>
      </c>
      <c r="D81" s="25">
        <v>480.554</v>
      </c>
      <c r="E81" s="25">
        <v>502.684</v>
      </c>
      <c r="F81" s="25">
        <v>529.678</v>
      </c>
      <c r="G81" s="25">
        <v>546.591</v>
      </c>
      <c r="H81" s="25">
        <v>601.197</v>
      </c>
      <c r="I81" s="25">
        <v>703.681</v>
      </c>
      <c r="J81" s="25">
        <v>815.836</v>
      </c>
      <c r="K81" s="25">
        <v>902.145</v>
      </c>
      <c r="L81" s="25">
        <v>952.976</v>
      </c>
      <c r="M81" s="25">
        <v>986.32</v>
      </c>
      <c r="N81" s="25">
        <v>1074</v>
      </c>
      <c r="O81" s="25">
        <v>1158.375</v>
      </c>
      <c r="P81" s="25">
        <v>1348.7434188433754</v>
      </c>
      <c r="Q81" s="121">
        <v>1352.904055265543</v>
      </c>
      <c r="R81" s="121">
        <v>1359.2964280781348</v>
      </c>
      <c r="S81" s="180">
        <v>1497.836</v>
      </c>
      <c r="T81" s="180">
        <v>1434.388</v>
      </c>
    </row>
    <row r="82" spans="1:20" ht="12.75">
      <c r="A82" s="112" t="s">
        <v>98</v>
      </c>
      <c r="B82" s="25">
        <v>517.444</v>
      </c>
      <c r="C82" s="25">
        <v>592.245</v>
      </c>
      <c r="D82" s="25">
        <v>607.004</v>
      </c>
      <c r="E82" s="25">
        <v>634.065</v>
      </c>
      <c r="F82" s="25">
        <v>667.802</v>
      </c>
      <c r="G82" s="25">
        <v>690.81</v>
      </c>
      <c r="H82" s="25">
        <v>766.005</v>
      </c>
      <c r="I82" s="25">
        <v>906.532</v>
      </c>
      <c r="J82" s="25">
        <v>1048.547</v>
      </c>
      <c r="K82" s="25">
        <v>1150.5620000000001</v>
      </c>
      <c r="L82" s="25">
        <v>1214.4360000000001</v>
      </c>
      <c r="M82" s="25">
        <v>1247.155</v>
      </c>
      <c r="N82" s="25">
        <v>1395.2069999999999</v>
      </c>
      <c r="O82" s="25">
        <v>1506.248</v>
      </c>
      <c r="P82" s="25">
        <v>1666.3460901191809</v>
      </c>
      <c r="Q82" s="121">
        <v>1758.0711103158524</v>
      </c>
      <c r="R82" s="121">
        <v>1752.293973742571</v>
      </c>
      <c r="S82" s="121">
        <v>1982.892</v>
      </c>
      <c r="T82" s="121">
        <v>1852.478</v>
      </c>
    </row>
    <row r="83" spans="1:20" ht="12.75">
      <c r="A83" s="12" t="s">
        <v>1</v>
      </c>
      <c r="B83" s="29">
        <v>3120.3962440000005</v>
      </c>
      <c r="C83" s="29">
        <v>3664.7813739999997</v>
      </c>
      <c r="D83" s="29">
        <v>4078.304008</v>
      </c>
      <c r="E83" s="29">
        <v>4507.532378</v>
      </c>
      <c r="F83" s="29">
        <v>5070.299563</v>
      </c>
      <c r="G83" s="29">
        <v>5404.353263999999</v>
      </c>
      <c r="H83" s="29">
        <v>5994.260367</v>
      </c>
      <c r="I83" s="29">
        <v>7190.14417</v>
      </c>
      <c r="J83" s="29">
        <v>8437.191579</v>
      </c>
      <c r="K83" s="29">
        <v>9540.358163</v>
      </c>
      <c r="L83" s="29">
        <v>10300.030815999999</v>
      </c>
      <c r="M83" s="29">
        <v>10706.379008</v>
      </c>
      <c r="N83" s="29">
        <v>12717.267332</v>
      </c>
      <c r="O83" s="29">
        <v>14297.475554</v>
      </c>
      <c r="P83" s="29">
        <v>15633.6802600968</v>
      </c>
      <c r="Q83" s="122">
        <v>16393.588295443868</v>
      </c>
      <c r="R83" s="122">
        <v>16467.234351415158</v>
      </c>
      <c r="S83" s="122">
        <v>27004.882384</v>
      </c>
      <c r="T83" s="122">
        <v>25190.575475</v>
      </c>
    </row>
    <row r="84" spans="1:20" ht="12.75">
      <c r="A84" s="12" t="s">
        <v>836</v>
      </c>
      <c r="B84" s="114">
        <v>4779.7513509077</v>
      </c>
      <c r="C84" s="29">
        <v>5452.727833381553</v>
      </c>
      <c r="D84" s="29">
        <v>5935.672916216623</v>
      </c>
      <c r="E84" s="29">
        <v>6451.84763095152</v>
      </c>
      <c r="F84" s="29">
        <v>7104.989182474794</v>
      </c>
      <c r="G84" s="29">
        <v>7305.759867229998</v>
      </c>
      <c r="H84" s="29">
        <v>7888.649265857645</v>
      </c>
      <c r="I84" s="29">
        <v>9325.868503805219</v>
      </c>
      <c r="J84" s="29">
        <v>10717.20611249638</v>
      </c>
      <c r="K84" s="29">
        <v>11766.576058311237</v>
      </c>
      <c r="L84" s="29">
        <v>12313.439091577971</v>
      </c>
      <c r="M84" s="29">
        <v>12289.765654804756</v>
      </c>
      <c r="N84" s="29">
        <v>14261.72367455375</v>
      </c>
      <c r="O84" s="29">
        <v>15183.54412318463</v>
      </c>
      <c r="P84" s="29">
        <v>16958.199284134145</v>
      </c>
      <c r="Q84" s="29">
        <v>17565.52032449053</v>
      </c>
      <c r="R84" s="29">
        <v>17026.5847308061</v>
      </c>
      <c r="S84" s="183">
        <v>27534.362147203294</v>
      </c>
      <c r="T84" s="183">
        <v>25190.575475</v>
      </c>
    </row>
    <row r="85" spans="1:20" ht="12.75">
      <c r="A85" s="113" t="s">
        <v>99</v>
      </c>
      <c r="B85" s="115">
        <v>7288.789172850839</v>
      </c>
      <c r="C85" s="115">
        <v>7798.850795785603</v>
      </c>
      <c r="D85" s="115">
        <v>8486.671649804184</v>
      </c>
      <c r="E85" s="115">
        <v>8966.930274287623</v>
      </c>
      <c r="F85" s="115">
        <v>9572.418644912568</v>
      </c>
      <c r="G85" s="115">
        <v>9887.38062646476</v>
      </c>
      <c r="H85" s="115">
        <v>9970.542712288983</v>
      </c>
      <c r="I85" s="115">
        <v>10217.902956026948</v>
      </c>
      <c r="J85" s="115">
        <v>10341.774056305434</v>
      </c>
      <c r="K85" s="115">
        <v>10575.19374712491</v>
      </c>
      <c r="L85" s="115">
        <v>10808.27934386595</v>
      </c>
      <c r="M85" s="115">
        <v>10854.8736799416</v>
      </c>
      <c r="N85" s="115">
        <v>11841.03103538175</v>
      </c>
      <c r="O85" s="115">
        <v>12342.70038113737</v>
      </c>
      <c r="P85" s="115">
        <v>11591.293081899576</v>
      </c>
      <c r="Q85" s="115">
        <v>12117.33251270815</v>
      </c>
      <c r="R85" s="115">
        <v>12114.527788980986</v>
      </c>
      <c r="S85" s="115">
        <v>18029.265142512264</v>
      </c>
      <c r="T85" s="115">
        <v>17561.897809379334</v>
      </c>
    </row>
    <row r="86" spans="1:20" ht="12.75">
      <c r="A86" s="113" t="s">
        <v>10</v>
      </c>
      <c r="B86" s="115">
        <v>11164.799971286984</v>
      </c>
      <c r="C86" s="115">
        <v>11603.696499951167</v>
      </c>
      <c r="D86" s="115">
        <v>12351.729287898183</v>
      </c>
      <c r="E86" s="115">
        <v>12834.798065885367</v>
      </c>
      <c r="F86" s="115">
        <v>13413.789476766628</v>
      </c>
      <c r="G86" s="115">
        <v>13366.044935298967</v>
      </c>
      <c r="H86" s="115">
        <v>13121.571241802014</v>
      </c>
      <c r="I86" s="115">
        <v>13252.977561999283</v>
      </c>
      <c r="J86" s="115">
        <v>13136.471193348149</v>
      </c>
      <c r="K86" s="115">
        <v>13042.88784875074</v>
      </c>
      <c r="L86" s="115">
        <v>12921.03798162595</v>
      </c>
      <c r="M86" s="115">
        <v>12460.221484715667</v>
      </c>
      <c r="N86" s="115">
        <v>13279.072322675745</v>
      </c>
      <c r="O86" s="115">
        <v>13107.624148643255</v>
      </c>
      <c r="P86" s="115">
        <v>12573.332367898982</v>
      </c>
      <c r="Q86" s="115">
        <v>12983.566910103493</v>
      </c>
      <c r="R86" s="115">
        <v>12526.027714852038</v>
      </c>
      <c r="S86" s="115">
        <v>18382.761628912172</v>
      </c>
      <c r="T86" s="179">
        <v>17561.897809379334</v>
      </c>
    </row>
    <row r="87" spans="1:20" ht="12.75">
      <c r="A87" s="107" t="s">
        <v>5</v>
      </c>
      <c r="B87" s="108"/>
      <c r="C87" s="108"/>
      <c r="D87" s="108"/>
      <c r="E87" s="109"/>
      <c r="F87" s="110"/>
      <c r="G87" s="110"/>
      <c r="H87" s="110"/>
      <c r="I87" s="110"/>
      <c r="J87" s="110"/>
      <c r="K87" s="110"/>
      <c r="L87" s="110"/>
      <c r="M87" s="110"/>
      <c r="N87" s="110"/>
      <c r="O87" s="110"/>
      <c r="P87" s="110"/>
      <c r="Q87" s="110"/>
      <c r="R87" s="110"/>
      <c r="S87" s="185"/>
      <c r="T87" s="186"/>
    </row>
    <row r="88" spans="1:20" ht="12.75">
      <c r="A88" s="112" t="s">
        <v>96</v>
      </c>
      <c r="B88" s="12"/>
      <c r="C88" s="57">
        <v>0</v>
      </c>
      <c r="D88" s="57">
        <v>0</v>
      </c>
      <c r="E88" s="57">
        <v>0</v>
      </c>
      <c r="F88" s="57">
        <v>0</v>
      </c>
      <c r="G88" s="57">
        <v>0</v>
      </c>
      <c r="H88" s="57">
        <v>0</v>
      </c>
      <c r="I88" s="57">
        <v>0</v>
      </c>
      <c r="J88" s="57">
        <v>0</v>
      </c>
      <c r="K88" s="57">
        <v>0</v>
      </c>
      <c r="L88" s="57">
        <v>0</v>
      </c>
      <c r="M88" s="25">
        <v>127.375</v>
      </c>
      <c r="N88" s="25">
        <v>181.248</v>
      </c>
      <c r="O88" s="25">
        <v>235.00400000000002</v>
      </c>
      <c r="P88" s="25">
        <v>306.96500000000003</v>
      </c>
      <c r="Q88" s="121">
        <v>346.409</v>
      </c>
      <c r="R88" s="121">
        <v>354.815</v>
      </c>
      <c r="S88" s="121">
        <v>346.158</v>
      </c>
      <c r="T88" s="121">
        <v>342.55</v>
      </c>
    </row>
    <row r="89" spans="1:20" ht="12.75">
      <c r="A89" s="112" t="s">
        <v>98</v>
      </c>
      <c r="B89" s="12"/>
      <c r="C89" s="57">
        <v>0</v>
      </c>
      <c r="D89" s="57">
        <v>0</v>
      </c>
      <c r="E89" s="57">
        <v>0</v>
      </c>
      <c r="F89" s="57">
        <v>0</v>
      </c>
      <c r="G89" s="57">
        <v>0</v>
      </c>
      <c r="H89" s="57">
        <v>0</v>
      </c>
      <c r="I89" s="57">
        <v>0</v>
      </c>
      <c r="J89" s="57">
        <v>0</v>
      </c>
      <c r="K89" s="57">
        <v>0</v>
      </c>
      <c r="L89" s="57">
        <v>0</v>
      </c>
      <c r="M89" s="25">
        <v>162.671</v>
      </c>
      <c r="N89" s="25">
        <v>239.404</v>
      </c>
      <c r="O89" s="25">
        <v>325.14</v>
      </c>
      <c r="P89" s="25">
        <v>415.525</v>
      </c>
      <c r="Q89" s="121">
        <v>480.266</v>
      </c>
      <c r="R89" s="121">
        <v>497.06</v>
      </c>
      <c r="S89" s="121">
        <v>486.684</v>
      </c>
      <c r="T89" s="121">
        <v>473.614</v>
      </c>
    </row>
    <row r="90" spans="1:20" ht="12.75">
      <c r="A90" s="12" t="s">
        <v>1</v>
      </c>
      <c r="B90" s="12"/>
      <c r="C90" s="57">
        <v>0</v>
      </c>
      <c r="D90" s="57">
        <v>0</v>
      </c>
      <c r="E90" s="57">
        <v>0</v>
      </c>
      <c r="F90" s="57">
        <v>0</v>
      </c>
      <c r="G90" s="57">
        <v>0</v>
      </c>
      <c r="H90" s="57">
        <v>0</v>
      </c>
      <c r="I90" s="57">
        <v>0</v>
      </c>
      <c r="J90" s="57">
        <v>0</v>
      </c>
      <c r="K90" s="57">
        <v>0</v>
      </c>
      <c r="L90" s="57">
        <v>0</v>
      </c>
      <c r="M90" s="29">
        <v>2090.5302810000003</v>
      </c>
      <c r="N90" s="29">
        <v>3078.9312919999998</v>
      </c>
      <c r="O90" s="29">
        <v>4326.557911</v>
      </c>
      <c r="P90" s="29">
        <v>5684.096881</v>
      </c>
      <c r="Q90" s="122">
        <v>6932.677551</v>
      </c>
      <c r="R90" s="122">
        <v>7480.286808</v>
      </c>
      <c r="S90" s="122">
        <v>7611.453932</v>
      </c>
      <c r="T90" s="122">
        <v>7484.46359</v>
      </c>
    </row>
    <row r="91" spans="1:20" ht="12.75">
      <c r="A91" s="12" t="s">
        <v>836</v>
      </c>
      <c r="B91" s="29"/>
      <c r="C91" s="29"/>
      <c r="D91" s="29"/>
      <c r="E91" s="29"/>
      <c r="F91" s="29"/>
      <c r="G91" s="29"/>
      <c r="H91" s="29"/>
      <c r="I91" s="29"/>
      <c r="J91" s="29"/>
      <c r="K91" s="29"/>
      <c r="L91" s="29"/>
      <c r="M91" s="29">
        <v>2399.702759314379</v>
      </c>
      <c r="N91" s="29">
        <v>3452.853993951156</v>
      </c>
      <c r="O91" s="29">
        <v>4594.691048434998</v>
      </c>
      <c r="P91" s="29">
        <v>6165.665796834359</v>
      </c>
      <c r="Q91" s="29">
        <v>7428.275386119947</v>
      </c>
      <c r="R91" s="29">
        <v>7734.3732668866605</v>
      </c>
      <c r="S91" s="183">
        <v>7760.690309638731</v>
      </c>
      <c r="T91" s="183">
        <v>7484.46359</v>
      </c>
    </row>
    <row r="92" spans="1:20" ht="12.75">
      <c r="A92" s="113" t="s">
        <v>99</v>
      </c>
      <c r="B92" s="12"/>
      <c r="C92" s="57">
        <v>0</v>
      </c>
      <c r="D92" s="57">
        <v>0</v>
      </c>
      <c r="E92" s="57">
        <v>0</v>
      </c>
      <c r="F92" s="57">
        <v>0</v>
      </c>
      <c r="G92" s="57">
        <v>0</v>
      </c>
      <c r="H92" s="57">
        <v>0</v>
      </c>
      <c r="I92" s="57">
        <v>0</v>
      </c>
      <c r="J92" s="57">
        <v>0</v>
      </c>
      <c r="K92" s="57">
        <v>0</v>
      </c>
      <c r="L92" s="57">
        <v>0</v>
      </c>
      <c r="M92" s="115">
        <v>16412.40652404318</v>
      </c>
      <c r="N92" s="115">
        <v>16987.394575388418</v>
      </c>
      <c r="O92" s="115">
        <v>18410.571356232234</v>
      </c>
      <c r="P92" s="115">
        <v>18517.08462202531</v>
      </c>
      <c r="Q92" s="115">
        <v>20012.98335493593</v>
      </c>
      <c r="R92" s="115">
        <v>21082.216952496372</v>
      </c>
      <c r="S92" s="115">
        <v>21988.38083187446</v>
      </c>
      <c r="T92" s="115">
        <v>21849.258765143775</v>
      </c>
    </row>
    <row r="93" spans="1:20" ht="13.5" thickBot="1">
      <c r="A93" s="116" t="s">
        <v>10</v>
      </c>
      <c r="B93" s="123"/>
      <c r="C93" s="124">
        <v>0</v>
      </c>
      <c r="D93" s="124">
        <v>0</v>
      </c>
      <c r="E93" s="124">
        <v>0</v>
      </c>
      <c r="F93" s="124">
        <v>0</v>
      </c>
      <c r="G93" s="124">
        <v>0</v>
      </c>
      <c r="H93" s="124">
        <v>0</v>
      </c>
      <c r="I93" s="124">
        <v>0</v>
      </c>
      <c r="J93" s="124">
        <v>0</v>
      </c>
      <c r="K93" s="124">
        <v>0</v>
      </c>
      <c r="L93" s="124">
        <v>0</v>
      </c>
      <c r="M93" s="125">
        <v>18839.668375382756</v>
      </c>
      <c r="N93" s="125">
        <v>19050.43914388659</v>
      </c>
      <c r="O93" s="125">
        <v>19551.544009612593</v>
      </c>
      <c r="P93" s="125">
        <v>20085.891866611368</v>
      </c>
      <c r="Q93" s="125">
        <v>21443.655869564438</v>
      </c>
      <c r="R93" s="125">
        <v>21798.326640324285</v>
      </c>
      <c r="S93" s="125">
        <v>22419.502971587342</v>
      </c>
      <c r="T93" s="125">
        <v>21849.258765143775</v>
      </c>
    </row>
    <row r="94" spans="1:14" ht="48" customHeight="1">
      <c r="A94" s="612" t="s">
        <v>217</v>
      </c>
      <c r="B94" s="612"/>
      <c r="C94" s="612"/>
      <c r="D94" s="612"/>
      <c r="E94" s="612"/>
      <c r="F94" s="612"/>
      <c r="G94" s="613"/>
      <c r="H94" s="613"/>
      <c r="I94" s="613"/>
      <c r="J94" s="613"/>
      <c r="K94" s="613"/>
      <c r="L94" s="613"/>
      <c r="M94" s="613"/>
      <c r="N94" s="613"/>
    </row>
    <row r="95" ht="25.5" customHeight="1">
      <c r="A95" s="184" t="s">
        <v>218</v>
      </c>
    </row>
    <row r="96" ht="24" customHeight="1">
      <c r="A96" s="4" t="s">
        <v>967</v>
      </c>
    </row>
    <row r="97" ht="24" customHeight="1"/>
  </sheetData>
  <sheetProtection/>
  <mergeCells count="2">
    <mergeCell ref="A1:P1"/>
    <mergeCell ref="A94:N94"/>
  </mergeCells>
  <printOptions horizontalCentered="1"/>
  <pageMargins left="0.2" right="0.2" top="0.25" bottom="0.25" header="0.3" footer="0.3"/>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College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kpayea</dc:creator>
  <cp:keywords/>
  <dc:description/>
  <cp:lastModifiedBy>Ma, Jennifer</cp:lastModifiedBy>
  <cp:lastPrinted>2014-11-07T18:06:04Z</cp:lastPrinted>
  <dcterms:created xsi:type="dcterms:W3CDTF">2008-09-22T12:56:16Z</dcterms:created>
  <dcterms:modified xsi:type="dcterms:W3CDTF">2014-11-12T20:22:08Z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